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sr\Documents\Parish Council\"/>
    </mc:Choice>
  </mc:AlternateContent>
  <xr:revisionPtr revIDLastSave="0" documentId="13_ncr:1_{717BE20C-DD23-4BD2-8184-07C4DE77668F}" xr6:coauthVersionLast="47" xr6:coauthVersionMax="47" xr10:uidLastSave="{00000000-0000-0000-0000-000000000000}"/>
  <bookViews>
    <workbookView xWindow="-108" yWindow="-108" windowWidth="16608" windowHeight="8832" firstSheet="8" activeTab="12" xr2:uid="{00000000-000D-0000-FFFF-FFFF00000000}"/>
  </bookViews>
  <sheets>
    <sheet name="April 2021" sheetId="41" r:id="rId1"/>
    <sheet name="May 2021" sheetId="42" r:id="rId2"/>
    <sheet name="June 2021" sheetId="43" r:id="rId3"/>
    <sheet name="July 2021" sheetId="44" r:id="rId4"/>
    <sheet name="August 2021" sheetId="45" r:id="rId5"/>
    <sheet name="September 2021" sheetId="46" r:id="rId6"/>
    <sheet name="October 2021" sheetId="47" r:id="rId7"/>
    <sheet name="November 2021" sheetId="48" r:id="rId8"/>
    <sheet name="December 2021" sheetId="49" r:id="rId9"/>
    <sheet name="January 2022" sheetId="50" r:id="rId10"/>
    <sheet name="February 2022" sheetId="51" r:id="rId11"/>
    <sheet name="March 2022" sheetId="52" r:id="rId12"/>
    <sheet name="Financial Year 2021-22" sheetId="53" r:id="rId13"/>
    <sheet name="VAT Reclaim 2021-22" sheetId="20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53" l="1"/>
  <c r="D104" i="53"/>
  <c r="I44" i="52"/>
  <c r="G44" i="52"/>
  <c r="I43" i="52"/>
  <c r="B42" i="52"/>
  <c r="B39" i="52"/>
  <c r="B40" i="52" s="1"/>
  <c r="D30" i="52"/>
  <c r="C30" i="52"/>
  <c r="H43" i="52" s="1"/>
  <c r="J43" i="52" s="1"/>
  <c r="J44" i="52" s="1"/>
  <c r="B30" i="52"/>
  <c r="I25" i="52"/>
  <c r="H25" i="52"/>
  <c r="G12" i="52"/>
  <c r="G25" i="52" s="1"/>
  <c r="G11" i="20"/>
  <c r="I44" i="51"/>
  <c r="G44" i="51"/>
  <c r="I43" i="51"/>
  <c r="B42" i="51"/>
  <c r="B39" i="51"/>
  <c r="B40" i="51" s="1"/>
  <c r="D30" i="51"/>
  <c r="C30" i="51"/>
  <c r="H43" i="51" s="1"/>
  <c r="B30" i="51"/>
  <c r="I25" i="51"/>
  <c r="H25" i="51"/>
  <c r="G12" i="51"/>
  <c r="G25" i="51" s="1"/>
  <c r="I43" i="50"/>
  <c r="G43" i="50"/>
  <c r="I42" i="50"/>
  <c r="B41" i="50"/>
  <c r="B38" i="50"/>
  <c r="B39" i="50" s="1"/>
  <c r="D29" i="50"/>
  <c r="C29" i="50"/>
  <c r="H42" i="50" s="1"/>
  <c r="J42" i="50" s="1"/>
  <c r="J43" i="50" s="1"/>
  <c r="B29" i="50"/>
  <c r="I24" i="50"/>
  <c r="H24" i="50"/>
  <c r="G12" i="50"/>
  <c r="G24" i="50" s="1"/>
  <c r="I43" i="49"/>
  <c r="G43" i="49"/>
  <c r="I42" i="49"/>
  <c r="B41" i="49"/>
  <c r="B39" i="49"/>
  <c r="B42" i="49" s="1"/>
  <c r="B38" i="49"/>
  <c r="D29" i="49"/>
  <c r="C29" i="49"/>
  <c r="H42" i="49" s="1"/>
  <c r="B29" i="49"/>
  <c r="I24" i="49"/>
  <c r="H24" i="49"/>
  <c r="G12" i="49"/>
  <c r="G24" i="49" s="1"/>
  <c r="I43" i="48"/>
  <c r="G43" i="48"/>
  <c r="I42" i="48"/>
  <c r="B41" i="48"/>
  <c r="B38" i="48"/>
  <c r="B39" i="48" s="1"/>
  <c r="D29" i="48"/>
  <c r="C29" i="48"/>
  <c r="H42" i="48" s="1"/>
  <c r="B29" i="48"/>
  <c r="I24" i="48"/>
  <c r="H24" i="48"/>
  <c r="G12" i="48"/>
  <c r="G24" i="48" s="1"/>
  <c r="I42" i="47"/>
  <c r="G42" i="47"/>
  <c r="I41" i="47"/>
  <c r="B40" i="47"/>
  <c r="B38" i="47"/>
  <c r="B41" i="47" s="1"/>
  <c r="B37" i="47"/>
  <c r="D28" i="47"/>
  <c r="C28" i="47"/>
  <c r="H41" i="47" s="1"/>
  <c r="B28" i="47"/>
  <c r="I24" i="47"/>
  <c r="H24" i="47"/>
  <c r="G12" i="47"/>
  <c r="G24" i="47" s="1"/>
  <c r="I42" i="46"/>
  <c r="G42" i="46"/>
  <c r="I41" i="46"/>
  <c r="B40" i="46"/>
  <c r="B38" i="46"/>
  <c r="B37" i="46"/>
  <c r="D28" i="46"/>
  <c r="C28" i="46"/>
  <c r="H41" i="46" s="1"/>
  <c r="B28" i="46"/>
  <c r="I24" i="46"/>
  <c r="H24" i="46"/>
  <c r="G12" i="46"/>
  <c r="G24" i="46" s="1"/>
  <c r="I42" i="45"/>
  <c r="G42" i="45"/>
  <c r="I41" i="45"/>
  <c r="B40" i="45"/>
  <c r="B37" i="45"/>
  <c r="B38" i="45" s="1"/>
  <c r="D28" i="45"/>
  <c r="C28" i="45"/>
  <c r="H41" i="45" s="1"/>
  <c r="B28" i="45"/>
  <c r="I24" i="45"/>
  <c r="H24" i="45"/>
  <c r="G12" i="45"/>
  <c r="G24" i="45" s="1"/>
  <c r="I41" i="44"/>
  <c r="G41" i="44"/>
  <c r="I40" i="44"/>
  <c r="B39" i="44"/>
  <c r="B36" i="44"/>
  <c r="B37" i="44" s="1"/>
  <c r="D27" i="44"/>
  <c r="C27" i="44"/>
  <c r="H40" i="44" s="1"/>
  <c r="B27" i="44"/>
  <c r="I23" i="44"/>
  <c r="H23" i="44"/>
  <c r="G12" i="44"/>
  <c r="G23" i="44" s="1"/>
  <c r="I41" i="43"/>
  <c r="G41" i="43"/>
  <c r="I40" i="43"/>
  <c r="B38" i="43"/>
  <c r="B35" i="43"/>
  <c r="B36" i="43" s="1"/>
  <c r="B39" i="43" s="1"/>
  <c r="D26" i="43"/>
  <c r="C26" i="43"/>
  <c r="H40" i="43" s="1"/>
  <c r="B26" i="43"/>
  <c r="I23" i="43"/>
  <c r="H23" i="43"/>
  <c r="G23" i="43"/>
  <c r="G12" i="43"/>
  <c r="I41" i="42"/>
  <c r="G41" i="42"/>
  <c r="I40" i="42"/>
  <c r="B38" i="42"/>
  <c r="B36" i="42"/>
  <c r="B39" i="42" s="1"/>
  <c r="B35" i="42"/>
  <c r="D26" i="42"/>
  <c r="C26" i="42"/>
  <c r="H40" i="42" s="1"/>
  <c r="B26" i="42"/>
  <c r="I23" i="42"/>
  <c r="H23" i="42"/>
  <c r="G12" i="42"/>
  <c r="G23" i="42" s="1"/>
  <c r="I41" i="41"/>
  <c r="G41" i="41"/>
  <c r="I40" i="41"/>
  <c r="B38" i="41"/>
  <c r="B35" i="41"/>
  <c r="B36" i="41" s="1"/>
  <c r="D26" i="41"/>
  <c r="C26" i="41"/>
  <c r="H40" i="41" s="1"/>
  <c r="B26" i="41"/>
  <c r="I23" i="41"/>
  <c r="H23" i="41"/>
  <c r="G12" i="41"/>
  <c r="G23" i="41" s="1"/>
  <c r="B43" i="52" l="1"/>
  <c r="H44" i="52"/>
  <c r="B43" i="51"/>
  <c r="J43" i="51"/>
  <c r="J44" i="51" s="1"/>
  <c r="H44" i="51"/>
  <c r="B42" i="50"/>
  <c r="H43" i="50"/>
  <c r="H43" i="49"/>
  <c r="J42" i="49"/>
  <c r="J43" i="49" s="1"/>
  <c r="B42" i="48"/>
  <c r="J42" i="48"/>
  <c r="J43" i="48" s="1"/>
  <c r="H43" i="48"/>
  <c r="H42" i="47"/>
  <c r="J41" i="47"/>
  <c r="J42" i="47" s="1"/>
  <c r="B41" i="46"/>
  <c r="H42" i="46"/>
  <c r="J41" i="46"/>
  <c r="J42" i="46" s="1"/>
  <c r="B41" i="45"/>
  <c r="H42" i="45"/>
  <c r="J41" i="45"/>
  <c r="J42" i="45" s="1"/>
  <c r="B40" i="44"/>
  <c r="H41" i="44"/>
  <c r="J40" i="44"/>
  <c r="J41" i="44" s="1"/>
  <c r="H41" i="43"/>
  <c r="J40" i="43"/>
  <c r="J41" i="43" s="1"/>
  <c r="H41" i="42"/>
  <c r="J40" i="42"/>
  <c r="J41" i="42" s="1"/>
  <c r="B39" i="41"/>
  <c r="H41" i="41"/>
  <c r="J40" i="41"/>
  <c r="J41" i="41" s="1"/>
</calcChain>
</file>

<file path=xl/sharedStrings.xml><?xml version="1.0" encoding="utf-8"?>
<sst xmlns="http://schemas.openxmlformats.org/spreadsheetml/2006/main" count="1004" uniqueCount="214">
  <si>
    <t>EXPENDITURE £</t>
  </si>
  <si>
    <t>Clerk’s Salary</t>
  </si>
  <si>
    <t>Administration Expenses</t>
  </si>
  <si>
    <t>Insurance</t>
  </si>
  <si>
    <t>Subscription to HALC</t>
  </si>
  <si>
    <t>Subscription to HPFA</t>
  </si>
  <si>
    <t>Grass Cutting  - Ramsdell (Bulpitt Bros)</t>
  </si>
  <si>
    <t>- - Wootton (BDBC)</t>
  </si>
  <si>
    <t>Maintenance of Cricket Pitch</t>
  </si>
  <si>
    <t>S137 Payments</t>
  </si>
  <si>
    <t>Village Hall Fees</t>
  </si>
  <si>
    <t>Play Areas</t>
  </si>
  <si>
    <t>Repairs and maintenance to play areas</t>
  </si>
  <si>
    <t>Web site development against NALC Grant</t>
  </si>
  <si>
    <t>VAT</t>
  </si>
  <si>
    <t>Total Expenditure</t>
  </si>
  <si>
    <t>Budget</t>
  </si>
  <si>
    <t xml:space="preserve">Actual </t>
  </si>
  <si>
    <t>INCOME</t>
  </si>
  <si>
    <t>Precept</t>
  </si>
  <si>
    <t>Grants:</t>
  </si>
  <si>
    <t xml:space="preserve">     BDBC - General</t>
  </si>
  <si>
    <t xml:space="preserve">     Grass Cutting</t>
  </si>
  <si>
    <t xml:space="preserve">     Cricket Pitch Maintenance</t>
  </si>
  <si>
    <t>Total of Grants</t>
  </si>
  <si>
    <t>Cricket Club</t>
  </si>
  <si>
    <t xml:space="preserve">Contribution to Insurance </t>
  </si>
  <si>
    <t>Grass cutting</t>
  </si>
  <si>
    <t>Match Fees</t>
  </si>
  <si>
    <t>Driveway maintenance contribution</t>
  </si>
  <si>
    <t>Transfer to Reserve</t>
  </si>
  <si>
    <t xml:space="preserve">Budget </t>
  </si>
  <si>
    <t>Actual</t>
  </si>
  <si>
    <t xml:space="preserve">Audit: Internal        </t>
  </si>
  <si>
    <t>Vat</t>
  </si>
  <si>
    <t>Cash at Bank</t>
  </si>
  <si>
    <r>
      <t xml:space="preserve">  </t>
    </r>
    <r>
      <rPr>
        <sz val="12"/>
        <color theme="1"/>
        <rFont val="Calibri"/>
        <family val="2"/>
        <scheme val="minor"/>
      </rPr>
      <t xml:space="preserve">Income for period </t>
    </r>
  </si>
  <si>
    <t xml:space="preserve">Less:  </t>
  </si>
  <si>
    <r>
      <t xml:space="preserve">    </t>
    </r>
    <r>
      <rPr>
        <sz val="12"/>
        <color theme="1"/>
        <rFont val="Calibri"/>
        <family val="2"/>
        <scheme val="minor"/>
      </rPr>
      <t>Expenditure for period incl VAT</t>
    </r>
  </si>
  <si>
    <t>Total</t>
  </si>
  <si>
    <t>The movements in the reserves during the year were as follows</t>
  </si>
  <si>
    <t>Reserves</t>
  </si>
  <si>
    <t>Driveway fund</t>
  </si>
  <si>
    <t>Play Area Fund</t>
  </si>
  <si>
    <t>General</t>
  </si>
  <si>
    <t>Opening</t>
  </si>
  <si>
    <t>£</t>
  </si>
  <si>
    <t>Transfer from</t>
  </si>
  <si>
    <t>Transfer to</t>
  </si>
  <si>
    <t>Closing</t>
  </si>
  <si>
    <t>Basingstoke and Deane Loan Account</t>
  </si>
  <si>
    <t>Date</t>
  </si>
  <si>
    <t>Invoice number</t>
  </si>
  <si>
    <t>Company</t>
  </si>
  <si>
    <t>Service</t>
  </si>
  <si>
    <t>Total Amount</t>
  </si>
  <si>
    <t>VAT Amount</t>
  </si>
  <si>
    <t>VAT Number</t>
  </si>
  <si>
    <t>VAT Reclaim</t>
  </si>
  <si>
    <t>TOTAL</t>
  </si>
  <si>
    <t>Donation to North Wessex Downs Landscape Trust</t>
  </si>
  <si>
    <t>Hosted email addresses/domain name Vision ICT</t>
  </si>
  <si>
    <t>Ramsdell Drains / Culvert</t>
  </si>
  <si>
    <t>Ramsdell Defibrillator</t>
  </si>
  <si>
    <t>Invoice Addressed to</t>
  </si>
  <si>
    <t>2021 / 22</t>
  </si>
  <si>
    <t>2021  / 22</t>
  </si>
  <si>
    <t>BANK RECONCILIATION AS AT 30th April 2021</t>
  </si>
  <si>
    <t>31st March 2021</t>
  </si>
  <si>
    <t>FINANCIAL POSITION AS AT 26th April 2021</t>
  </si>
  <si>
    <t>As at  26th April 2021</t>
  </si>
  <si>
    <t>reserves AS AT 26th April 2021</t>
  </si>
  <si>
    <t>FINANCIAL POSITION AS AT 10th May 2021</t>
  </si>
  <si>
    <t>BANK RECONCILIATION AS AT 10th May 2021</t>
  </si>
  <si>
    <t>As at  10th May 2021</t>
  </si>
  <si>
    <t>reserves AS AT 10th May 2021</t>
  </si>
  <si>
    <t>WOOTTON ST LAWRENCE WITH RAMSDELL PARISH COUNCIL</t>
  </si>
  <si>
    <t>FINANCIAL POSITION AS AT 8TH JUNE 2021</t>
  </si>
  <si>
    <t>BANK RECONCILIATION AS AT 8TH JUNE 2021</t>
  </si>
  <si>
    <t>reserves AS AT 8TH JUNE 2021</t>
  </si>
  <si>
    <t>As at 8TH JUNE 2021</t>
  </si>
  <si>
    <t>FINANCIAL POSITION AS AT 30TH JULY 2021</t>
  </si>
  <si>
    <t>BANK RECONCILIATION AS AT 30TH JULY 2021</t>
  </si>
  <si>
    <t>reserves AS AT 30TH JULY 2021</t>
  </si>
  <si>
    <t>As at 30TH JULY 2021</t>
  </si>
  <si>
    <t>Grass Cutting  - Ramsdell</t>
  </si>
  <si>
    <t>West Heath Notice Board</t>
  </si>
  <si>
    <t>FINANCIAL POSITION AS AT 11TH AUGUST 2021</t>
  </si>
  <si>
    <t>BANK RECONCILIATION AS AT 11TH AUGUST 2021</t>
  </si>
  <si>
    <t>reserves AS AT 11TH AUGUST 2021</t>
  </si>
  <si>
    <t>As at 11TH AUGUST 2021</t>
  </si>
  <si>
    <t>Consultancy fees for planning applications and NP Monitoring Review</t>
  </si>
  <si>
    <t>FINANCIAL POSITION AS AT 27TH SEPTEMBER 2021</t>
  </si>
  <si>
    <t>BANK RECONCILIATION AS AT 27TH SEPTEMBER 2021</t>
  </si>
  <si>
    <t>reserves AS AT 27TH SEPTEMBER 2021</t>
  </si>
  <si>
    <t>As at 27TH SEPTEMBER 2021</t>
  </si>
  <si>
    <t>FINANCIAL POSITION AS AT 11TH OCTOBER 2021</t>
  </si>
  <si>
    <t>BANK RECONCILIATION AS AT 11TH OCTOBER 2021</t>
  </si>
  <si>
    <t>reserves AS AT 11TH OCTOBER 2021</t>
  </si>
  <si>
    <t>As at 11TH OCTOBER 2021</t>
  </si>
  <si>
    <t>BANK RECONCILIATION AS AT 1ST DECEMBER 2021</t>
  </si>
  <si>
    <t>reserves AS AT 1ST DECEMBER 2021</t>
  </si>
  <si>
    <t>FINANCIAL POSITION AS AT 1ST DECEMBER 2021</t>
  </si>
  <si>
    <t>As at 1ST DECEMBER 2021</t>
  </si>
  <si>
    <t>Play  Area Inpections</t>
  </si>
  <si>
    <t>FINANCIAL POSITION AS AT 31ST DECEMBER 2021</t>
  </si>
  <si>
    <t>reserves AS AT 31ST DECEMBER 2021</t>
  </si>
  <si>
    <t>BANK RECONCILIATION AS AT 31ST DECEMBER 2021</t>
  </si>
  <si>
    <t>As at 31ST DECEMBER 2021</t>
  </si>
  <si>
    <t>FINANCIAL POSITION AS AT 1ST FEBRUARY 2022</t>
  </si>
  <si>
    <t>BANK RECONCILIATION AS AT 1ST FEBRUARY 2022</t>
  </si>
  <si>
    <t>reserves AS AT 1ST FEBRUARY 2022</t>
  </si>
  <si>
    <t>As at 1ST FEBRUARY 2022</t>
  </si>
  <si>
    <t>FINANCIAL POSITION AS AT 1ST MARCH 2022</t>
  </si>
  <si>
    <t>BANK RECONCILIATION AS AT 1ST MARCH 2022</t>
  </si>
  <si>
    <t>reserves AS AT 1ST MARCH 2022</t>
  </si>
  <si>
    <t>Grant Applications</t>
  </si>
  <si>
    <t>25.02.2022</t>
  </si>
  <si>
    <t>Wootton St Lawrence Parish Council</t>
  </si>
  <si>
    <t>Haines Planning Consultancy Limited</t>
  </si>
  <si>
    <t>Drafting responses for planning applications on behalf of the Parish Council</t>
  </si>
  <si>
    <t>CS203825</t>
  </si>
  <si>
    <t>Basingstoke and Deane Borough Council</t>
  </si>
  <si>
    <t>Play area inspections</t>
  </si>
  <si>
    <t>31.09.2021</t>
  </si>
  <si>
    <t>30.09.2021</t>
  </si>
  <si>
    <t>J Goddard Groundworks Ltd</t>
  </si>
  <si>
    <t>Storm water drainage works at the Ramsdell Cricket Groun</t>
  </si>
  <si>
    <t>10.08.2021</t>
  </si>
  <si>
    <t>Zurich Municipal</t>
  </si>
  <si>
    <t>01.05.2021</t>
  </si>
  <si>
    <t>Vision ICT</t>
  </si>
  <si>
    <t>7 hosted email accounts</t>
  </si>
  <si>
    <t>01.07.2021</t>
  </si>
  <si>
    <t>Website hosting and support</t>
  </si>
  <si>
    <t>16.07.2021</t>
  </si>
  <si>
    <t>Neighbourhood Plan Monitoring / Assessment for appeal in Charter Alley / Response to planning applications</t>
  </si>
  <si>
    <t>FINANCIAL POSITION AS AT 31ST MARCH 2022</t>
  </si>
  <si>
    <t>BANK RECONCILIATION AS AT 31ST MARCH 2022</t>
  </si>
  <si>
    <t>reserves AS AT 31ST MARCH 2022</t>
  </si>
  <si>
    <t>As at 31ST MARCH 2022</t>
  </si>
  <si>
    <t>Accounts and Audit Regulations 1996</t>
  </si>
  <si>
    <t>Previous Year</t>
  </si>
  <si>
    <t>Receipts</t>
  </si>
  <si>
    <t xml:space="preserve">Precept </t>
  </si>
  <si>
    <t>BDBC:  General</t>
  </si>
  <si>
    <t>Website Development</t>
  </si>
  <si>
    <t>VAT Refund 2020/21</t>
  </si>
  <si>
    <t>Page 1</t>
  </si>
  <si>
    <t>Payments</t>
  </si>
  <si>
    <t>General administration including Clerk salary</t>
  </si>
  <si>
    <t>Hosted email addresses/domain name from Vision ICT</t>
  </si>
  <si>
    <t xml:space="preserve">HALC subscription  </t>
  </si>
  <si>
    <t>HPFA subscription</t>
  </si>
  <si>
    <t>Playing fields (grass cutting and cricket square)</t>
  </si>
  <si>
    <t xml:space="preserve">Insurance </t>
  </si>
  <si>
    <t xml:space="preserve">Village Hall hire  </t>
  </si>
  <si>
    <t>Ramsdell Cricket Pavilion Decorating and Repair</t>
  </si>
  <si>
    <t xml:space="preserve">Internal Audit </t>
  </si>
  <si>
    <t>VAT paid</t>
  </si>
  <si>
    <t>Noticeboard for West Heath</t>
  </si>
  <si>
    <t>Page 2</t>
  </si>
  <si>
    <t>`</t>
  </si>
  <si>
    <t xml:space="preserve">    Add total receipts</t>
  </si>
  <si>
    <t xml:space="preserve">    Less payments</t>
  </si>
  <si>
    <t xml:space="preserve">    These funds are represented by</t>
  </si>
  <si>
    <t>Lloyds Bank a/c 0321705</t>
  </si>
  <si>
    <t>Basingstoke &amp; Deane Loan a/c</t>
  </si>
  <si>
    <t xml:space="preserve">    Net bank balances</t>
  </si>
  <si>
    <t>Signed:…………………………………</t>
  </si>
  <si>
    <t>………………………………….</t>
  </si>
  <si>
    <t xml:space="preserve">                      Chairman</t>
  </si>
  <si>
    <t>Responsible Financial Officer</t>
  </si>
  <si>
    <t>Date:  …………………………………</t>
  </si>
  <si>
    <t>Page 3</t>
  </si>
  <si>
    <t>Parish and Town Councils Accounts and Audit Regulations 1996 Supporting Statement/Notes</t>
  </si>
  <si>
    <t>Assets</t>
  </si>
  <si>
    <t>2 bus shelters * Note</t>
  </si>
  <si>
    <t>NIL</t>
  </si>
  <si>
    <t>Pavilion</t>
  </si>
  <si>
    <t>Playground equipment - Ramsdell</t>
  </si>
  <si>
    <t xml:space="preserve">                                          - Wootton St Lawrence</t>
  </si>
  <si>
    <t>Fingerpost</t>
  </si>
  <si>
    <t>2 wooden bench seats</t>
  </si>
  <si>
    <t>Red Telephone Box</t>
  </si>
  <si>
    <t xml:space="preserve">Office equipment </t>
  </si>
  <si>
    <t>Notice Board - Ramsdell</t>
  </si>
  <si>
    <t xml:space="preserve">                        – Wootton St Lawrence x 2</t>
  </si>
  <si>
    <t xml:space="preserve">*Note: The value of the bus shelters has been reduced to NIL as there is currently no bus service and when they </t>
  </si>
  <si>
    <t>reach the end of their life, they will not be replaced. Cost or valuation does not necessarily represent replacement cost.</t>
  </si>
  <si>
    <t>* Note: Two further laptops were purchased during 2020/21 for use by Parish Council members</t>
  </si>
  <si>
    <t>*</t>
  </si>
  <si>
    <t xml:space="preserve"> Borrowings</t>
  </si>
  <si>
    <t xml:space="preserve"> Leases</t>
  </si>
  <si>
    <t>Lessor: Oakley &amp; Deane PC.  Purpose: Playing Field.  Annual lease payable of £1 was waived.  Expiry Date 2095.</t>
  </si>
  <si>
    <t>Debts outstanding</t>
  </si>
  <si>
    <t>At close of business on 31st March 2021 there were no outstanding debts to the council</t>
  </si>
  <si>
    <t>Tenancies</t>
  </si>
  <si>
    <t>During the year the council did not enter into any tenancies.</t>
  </si>
  <si>
    <t>Council as tenant</t>
  </si>
  <si>
    <t>The council did not become a new tenant during the year.</t>
  </si>
  <si>
    <t>Summary of Receipts and Payments Account for the year ended 31 March 2022</t>
  </si>
  <si>
    <t>2021/22</t>
  </si>
  <si>
    <t xml:space="preserve">                        – West Heath</t>
  </si>
  <si>
    <t>At 31st March 2022 assets were held at cost or valuation as follows:</t>
  </si>
  <si>
    <t>Wootton St Lawrence with Ramsdell Parish Council</t>
  </si>
  <si>
    <t xml:space="preserve"> attached to Receipts and Payments Account for the year ended 31st March 2022</t>
  </si>
  <si>
    <t>At close of business on 31st March 2022 the following leases were in operation:</t>
  </si>
  <si>
    <t>At close of business on 31st March 2022 there were no outstanding loans to the council</t>
  </si>
  <si>
    <t>Grants</t>
  </si>
  <si>
    <t>Ramsdell Culvert / Drains</t>
  </si>
  <si>
    <t>Consultancy fees for planning applications and NP Review</t>
  </si>
  <si>
    <t xml:space="preserve">    Balance b/f 1st April 2021</t>
  </si>
  <si>
    <t xml:space="preserve">    Balance as at 31st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</si>
</sst>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/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0" fillId="0" borderId="5" xfId="0" applyBorder="1"/>
    <xf numFmtId="0" fontId="0" fillId="0" borderId="11" xfId="0" applyBorder="1" applyAlignment="1">
      <alignment horizontal="right"/>
    </xf>
    <xf numFmtId="0" fontId="2" fillId="0" borderId="0" xfId="0" applyFont="1"/>
    <xf numFmtId="0" fontId="2" fillId="0" borderId="6" xfId="0" applyFont="1" applyBorder="1"/>
    <xf numFmtId="0" fontId="3" fillId="0" borderId="1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6" xfId="0" applyBorder="1"/>
    <xf numFmtId="0" fontId="2" fillId="0" borderId="1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0" fillId="0" borderId="13" xfId="0" applyBorder="1" applyAlignment="1">
      <alignment horizontal="right" wrapText="1"/>
    </xf>
    <xf numFmtId="0" fontId="0" fillId="0" borderId="13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11" xfId="0" applyFont="1" applyBorder="1" applyAlignment="1">
      <alignment horizontal="right"/>
    </xf>
    <xf numFmtId="0" fontId="0" fillId="0" borderId="8" xfId="0" applyBorder="1"/>
    <xf numFmtId="0" fontId="0" fillId="0" borderId="0" xfId="0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3" fillId="0" borderId="17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 applyAlignment="1">
      <alignment horizontal="right" vertical="center" wrapText="1"/>
    </xf>
    <xf numFmtId="0" fontId="0" fillId="0" borderId="0" xfId="0"/>
    <xf numFmtId="0" fontId="0" fillId="0" borderId="0" xfId="0" applyBorder="1" applyAlignment="1">
      <alignment horizontal="right"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2" fontId="6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2" fontId="9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9" fillId="0" borderId="18" xfId="0" applyFont="1" applyBorder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6" fillId="0" borderId="18" xfId="0" applyFont="1" applyBorder="1"/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B098D-BC1C-44AC-A7D1-807E09E9D09E}">
  <sheetPr>
    <pageSetUpPr fitToPage="1"/>
  </sheetPr>
  <dimension ref="A2:J41"/>
  <sheetViews>
    <sheetView topLeftCell="A28" workbookViewId="0">
      <selection activeCell="I40" sqref="I40"/>
    </sheetView>
  </sheetViews>
  <sheetFormatPr defaultColWidth="9.109375" defaultRowHeight="14.4" x14ac:dyDescent="0.3"/>
  <cols>
    <col min="1" max="1" width="49.33203125" style="20" bestFit="1" customWidth="1"/>
    <col min="2" max="2" width="12" style="49" customWidth="1"/>
    <col min="3" max="4" width="10.6640625" style="49" customWidth="1"/>
    <col min="5" max="5" width="9.109375" style="49"/>
    <col min="6" max="6" width="44.88671875" style="20" customWidth="1"/>
    <col min="7" max="7" width="12.109375" style="49" customWidth="1"/>
    <col min="8" max="8" width="12.5546875" style="49" customWidth="1"/>
    <col min="9" max="9" width="10.44140625" style="49" customWidth="1"/>
    <col min="10" max="16384" width="9.109375" style="49"/>
  </cols>
  <sheetData>
    <row r="2" spans="1:9" ht="15.6" x14ac:dyDescent="0.3">
      <c r="C2" s="1" t="s">
        <v>76</v>
      </c>
    </row>
    <row r="3" spans="1:9" ht="15.6" x14ac:dyDescent="0.3">
      <c r="C3" s="1" t="s">
        <v>69</v>
      </c>
    </row>
    <row r="4" spans="1:9" ht="15" thickBot="1" x14ac:dyDescent="0.35"/>
    <row r="5" spans="1:9" ht="15.6" x14ac:dyDescent="0.3">
      <c r="A5" s="23" t="s">
        <v>0</v>
      </c>
      <c r="B5" s="24" t="s">
        <v>16</v>
      </c>
      <c r="C5" s="24" t="s">
        <v>17</v>
      </c>
      <c r="D5" s="25"/>
      <c r="F5" s="23" t="s">
        <v>18</v>
      </c>
      <c r="G5" s="33" t="s">
        <v>31</v>
      </c>
      <c r="H5" s="11" t="s">
        <v>32</v>
      </c>
      <c r="I5" s="25"/>
    </row>
    <row r="6" spans="1:9" ht="16.2" thickBot="1" x14ac:dyDescent="0.35">
      <c r="A6" s="26"/>
      <c r="B6" s="27" t="s">
        <v>65</v>
      </c>
      <c r="C6" s="27" t="s">
        <v>65</v>
      </c>
      <c r="D6" s="28" t="s">
        <v>14</v>
      </c>
      <c r="F6" s="26"/>
      <c r="G6" s="27" t="s">
        <v>65</v>
      </c>
      <c r="H6" s="3" t="s">
        <v>66</v>
      </c>
      <c r="I6" s="28" t="s">
        <v>14</v>
      </c>
    </row>
    <row r="7" spans="1:9" ht="15.6" x14ac:dyDescent="0.3">
      <c r="A7" s="29" t="s">
        <v>1</v>
      </c>
      <c r="B7" s="17">
        <v>1365</v>
      </c>
      <c r="C7" s="4"/>
      <c r="D7" s="4"/>
      <c r="F7" s="4" t="s">
        <v>19</v>
      </c>
      <c r="G7" s="4">
        <v>7476</v>
      </c>
      <c r="H7" s="4">
        <v>6428</v>
      </c>
      <c r="I7" s="31"/>
    </row>
    <row r="8" spans="1:9" ht="15.6" x14ac:dyDescent="0.3">
      <c r="A8" s="29" t="s">
        <v>2</v>
      </c>
      <c r="B8" s="18">
        <v>150</v>
      </c>
      <c r="C8" s="5"/>
      <c r="D8" s="5"/>
      <c r="F8" s="6" t="s">
        <v>20</v>
      </c>
      <c r="G8" s="5"/>
      <c r="H8" s="5"/>
      <c r="I8" s="31"/>
    </row>
    <row r="9" spans="1:9" ht="15.6" x14ac:dyDescent="0.3">
      <c r="A9" s="29" t="s">
        <v>3</v>
      </c>
      <c r="B9" s="18">
        <v>1490</v>
      </c>
      <c r="C9" s="5"/>
      <c r="D9" s="5"/>
      <c r="F9" s="5" t="s">
        <v>21</v>
      </c>
      <c r="G9" s="5">
        <v>733</v>
      </c>
      <c r="H9" s="5"/>
      <c r="I9" s="31"/>
    </row>
    <row r="10" spans="1:9" ht="15.6" x14ac:dyDescent="0.3">
      <c r="A10" s="29" t="s">
        <v>4</v>
      </c>
      <c r="B10" s="18">
        <v>280.94</v>
      </c>
      <c r="C10" s="5"/>
      <c r="D10" s="5"/>
      <c r="F10" s="5" t="s">
        <v>22</v>
      </c>
      <c r="G10" s="5">
        <v>1240</v>
      </c>
      <c r="H10" s="5"/>
      <c r="I10" s="31"/>
    </row>
    <row r="11" spans="1:9" ht="16.2" thickBot="1" x14ac:dyDescent="0.35">
      <c r="A11" s="29" t="s">
        <v>5</v>
      </c>
      <c r="B11" s="18">
        <v>40</v>
      </c>
      <c r="C11" s="5"/>
      <c r="D11" s="5"/>
      <c r="F11" s="5" t="s">
        <v>23</v>
      </c>
      <c r="G11" s="9">
        <v>1344</v>
      </c>
      <c r="H11" s="9"/>
      <c r="I11" s="31"/>
    </row>
    <row r="12" spans="1:9" ht="15.6" x14ac:dyDescent="0.3">
      <c r="A12" s="29" t="s">
        <v>6</v>
      </c>
      <c r="B12" s="18">
        <v>1248</v>
      </c>
      <c r="C12" s="5"/>
      <c r="D12" s="5"/>
      <c r="F12" s="6" t="s">
        <v>24</v>
      </c>
      <c r="G12" s="49">
        <f>+SUM(G7:G11)</f>
        <v>10793</v>
      </c>
      <c r="I12" s="31"/>
    </row>
    <row r="13" spans="1:9" ht="15.6" x14ac:dyDescent="0.3">
      <c r="A13" s="29" t="s">
        <v>7</v>
      </c>
      <c r="B13" s="18">
        <v>483.64</v>
      </c>
      <c r="C13" s="5"/>
      <c r="D13" s="5"/>
      <c r="F13" s="5"/>
      <c r="I13" s="31"/>
    </row>
    <row r="14" spans="1:9" ht="15.6" x14ac:dyDescent="0.3">
      <c r="A14" s="29" t="s">
        <v>8</v>
      </c>
      <c r="B14" s="18">
        <v>1344</v>
      </c>
      <c r="C14" s="5"/>
      <c r="D14" s="5"/>
      <c r="F14" s="6" t="s">
        <v>25</v>
      </c>
      <c r="G14" s="5"/>
      <c r="I14" s="31"/>
    </row>
    <row r="15" spans="1:9" ht="15.6" x14ac:dyDescent="0.3">
      <c r="A15" s="29" t="s">
        <v>9</v>
      </c>
      <c r="B15" s="18">
        <v>650</v>
      </c>
      <c r="C15" s="5"/>
      <c r="D15" s="5"/>
      <c r="F15" s="5" t="s">
        <v>26</v>
      </c>
      <c r="G15" s="5">
        <v>225</v>
      </c>
      <c r="H15" s="5"/>
      <c r="I15" s="31"/>
    </row>
    <row r="16" spans="1:9" ht="15.6" x14ac:dyDescent="0.3">
      <c r="A16" s="29" t="s">
        <v>10</v>
      </c>
      <c r="B16" s="18">
        <v>85</v>
      </c>
      <c r="C16" s="5"/>
      <c r="D16" s="5"/>
      <c r="F16" s="5" t="s">
        <v>27</v>
      </c>
      <c r="G16" s="5">
        <v>600</v>
      </c>
      <c r="H16" s="5"/>
      <c r="I16" s="31"/>
    </row>
    <row r="17" spans="1:9" ht="17.25" customHeight="1" x14ac:dyDescent="0.3">
      <c r="A17" s="29" t="s">
        <v>33</v>
      </c>
      <c r="B17" s="18">
        <v>190</v>
      </c>
      <c r="C17" s="5"/>
      <c r="D17" s="5"/>
      <c r="F17" s="5" t="s">
        <v>28</v>
      </c>
      <c r="G17" s="5">
        <v>200</v>
      </c>
      <c r="H17" s="5"/>
      <c r="I17" s="31"/>
    </row>
    <row r="18" spans="1:9" ht="15.6" x14ac:dyDescent="0.3">
      <c r="A18" s="29" t="s">
        <v>62</v>
      </c>
      <c r="B18" s="18">
        <v>960</v>
      </c>
      <c r="C18" s="5"/>
      <c r="D18" s="5"/>
      <c r="F18" s="5" t="s">
        <v>29</v>
      </c>
      <c r="G18" s="5">
        <v>150</v>
      </c>
      <c r="H18" s="5"/>
      <c r="I18" s="31"/>
    </row>
    <row r="19" spans="1:9" ht="19.5" customHeight="1" x14ac:dyDescent="0.3">
      <c r="A19" s="29" t="s">
        <v>60</v>
      </c>
      <c r="B19" s="47">
        <v>75</v>
      </c>
      <c r="C19" s="48"/>
      <c r="D19" s="46"/>
      <c r="F19" s="5" t="s">
        <v>30</v>
      </c>
      <c r="G19" s="5">
        <v>-150</v>
      </c>
      <c r="H19" s="5"/>
      <c r="I19" s="31"/>
    </row>
    <row r="20" spans="1:9" ht="15" customHeight="1" x14ac:dyDescent="0.3">
      <c r="A20" s="29" t="s">
        <v>63</v>
      </c>
      <c r="B20" s="47">
        <v>250</v>
      </c>
      <c r="C20" s="48"/>
      <c r="D20" s="18"/>
      <c r="F20" s="40"/>
      <c r="G20" s="5"/>
      <c r="H20" s="5"/>
      <c r="I20" s="31"/>
    </row>
    <row r="21" spans="1:9" ht="15" customHeight="1" x14ac:dyDescent="0.3">
      <c r="A21" s="30" t="s">
        <v>11</v>
      </c>
      <c r="B21" s="38"/>
      <c r="C21" s="39"/>
      <c r="D21" s="31"/>
      <c r="F21" s="40"/>
      <c r="G21" s="5"/>
      <c r="H21" s="5"/>
      <c r="I21" s="31"/>
    </row>
    <row r="22" spans="1:9" ht="18" customHeight="1" thickBot="1" x14ac:dyDescent="0.35">
      <c r="A22" s="29" t="s">
        <v>12</v>
      </c>
      <c r="B22" s="18">
        <v>750</v>
      </c>
      <c r="C22" s="5"/>
      <c r="D22" s="5"/>
      <c r="F22" s="8" t="s">
        <v>34</v>
      </c>
      <c r="G22" s="9"/>
      <c r="I22" s="31"/>
    </row>
    <row r="23" spans="1:9" ht="16.2" thickBot="1" x14ac:dyDescent="0.35">
      <c r="A23" s="29" t="s">
        <v>13</v>
      </c>
      <c r="B23" s="18">
        <v>163.80000000000001</v>
      </c>
      <c r="C23" s="5"/>
      <c r="D23" s="5"/>
      <c r="F23" s="9"/>
      <c r="G23" s="34">
        <f>+SUM(G12:G22)</f>
        <v>11818</v>
      </c>
      <c r="H23" s="35">
        <f>SUM(H7:H22)</f>
        <v>6428</v>
      </c>
      <c r="I23" s="36">
        <f>SUM(I7:I22)</f>
        <v>0</v>
      </c>
    </row>
    <row r="24" spans="1:9" ht="15.6" x14ac:dyDescent="0.3">
      <c r="A24" s="29" t="s">
        <v>61</v>
      </c>
      <c r="B24" s="18">
        <v>151.19999999999999</v>
      </c>
      <c r="C24" s="5"/>
      <c r="D24" s="5"/>
    </row>
    <row r="25" spans="1:9" ht="16.2" thickBot="1" x14ac:dyDescent="0.35">
      <c r="A25" s="32" t="s">
        <v>14</v>
      </c>
      <c r="B25" s="18">
        <v>2000</v>
      </c>
      <c r="C25" s="5"/>
      <c r="D25" s="5"/>
    </row>
    <row r="26" spans="1:9" ht="15.6" x14ac:dyDescent="0.3">
      <c r="A26" s="19" t="s">
        <v>15</v>
      </c>
      <c r="B26" s="37">
        <f>+SUM(B7:B25)</f>
        <v>11676.580000000002</v>
      </c>
      <c r="C26" s="37">
        <f>+SUM(C7:C25)</f>
        <v>0</v>
      </c>
      <c r="D26" s="37">
        <f>+SUM(D7:D25)</f>
        <v>0</v>
      </c>
    </row>
    <row r="27" spans="1:9" ht="15.6" x14ac:dyDescent="0.3">
      <c r="A27" s="19"/>
      <c r="B27" s="42"/>
      <c r="C27" s="42"/>
      <c r="D27" s="42"/>
    </row>
    <row r="28" spans="1:9" ht="15.6" x14ac:dyDescent="0.3">
      <c r="A28" s="19"/>
      <c r="B28" s="42"/>
      <c r="C28" s="42"/>
      <c r="D28" s="42"/>
    </row>
    <row r="29" spans="1:9" ht="15.6" x14ac:dyDescent="0.3">
      <c r="A29" s="19"/>
      <c r="B29" s="42"/>
      <c r="C29" s="42"/>
      <c r="D29" s="42"/>
      <c r="H29" s="16"/>
    </row>
    <row r="31" spans="1:9" ht="15.6" x14ac:dyDescent="0.3">
      <c r="A31" s="58" t="s">
        <v>67</v>
      </c>
      <c r="B31" s="59"/>
      <c r="F31" s="21" t="s">
        <v>71</v>
      </c>
    </row>
    <row r="32" spans="1:9" ht="16.2" thickBot="1" x14ac:dyDescent="0.35">
      <c r="A32" s="19"/>
      <c r="F32" s="10" t="s">
        <v>40</v>
      </c>
    </row>
    <row r="33" spans="1:10" ht="15.6" x14ac:dyDescent="0.3">
      <c r="A33" s="19" t="s">
        <v>35</v>
      </c>
      <c r="F33" s="7"/>
      <c r="G33" s="15"/>
      <c r="H33" s="15"/>
      <c r="I33" s="15"/>
      <c r="J33" s="15"/>
    </row>
    <row r="34" spans="1:10" ht="15.6" x14ac:dyDescent="0.3">
      <c r="A34" s="19" t="s">
        <v>68</v>
      </c>
      <c r="B34" s="12">
        <v>13302.99</v>
      </c>
      <c r="F34" s="22" t="s">
        <v>41</v>
      </c>
      <c r="G34" s="14" t="s">
        <v>45</v>
      </c>
      <c r="H34" s="14" t="s">
        <v>47</v>
      </c>
      <c r="I34" s="14" t="s">
        <v>48</v>
      </c>
      <c r="J34" s="14" t="s">
        <v>49</v>
      </c>
    </row>
    <row r="35" spans="1:10" ht="16.2" thickBot="1" x14ac:dyDescent="0.35">
      <c r="A35" s="19" t="s">
        <v>36</v>
      </c>
      <c r="B35" s="35">
        <f>SUM(H7:H22)</f>
        <v>6428</v>
      </c>
      <c r="F35" s="8"/>
      <c r="G35" s="14" t="s">
        <v>46</v>
      </c>
      <c r="H35" s="14" t="s">
        <v>46</v>
      </c>
      <c r="I35" s="14" t="s">
        <v>46</v>
      </c>
      <c r="J35" s="14" t="s">
        <v>46</v>
      </c>
    </row>
    <row r="36" spans="1:10" ht="15.6" x14ac:dyDescent="0.3">
      <c r="A36" s="19" t="s">
        <v>39</v>
      </c>
      <c r="B36" s="12">
        <f>+B34+B35</f>
        <v>19730.989999999998</v>
      </c>
      <c r="F36" s="8" t="s">
        <v>42</v>
      </c>
      <c r="G36" s="8"/>
      <c r="H36" s="8"/>
      <c r="I36" s="8"/>
      <c r="J36" s="8"/>
    </row>
    <row r="37" spans="1:10" ht="15.6" x14ac:dyDescent="0.3">
      <c r="A37" s="19" t="s">
        <v>37</v>
      </c>
      <c r="F37" s="8" t="s">
        <v>43</v>
      </c>
      <c r="G37" s="8"/>
      <c r="H37" s="8"/>
      <c r="I37" s="8"/>
      <c r="J37" s="8"/>
    </row>
    <row r="38" spans="1:10" ht="15.6" x14ac:dyDescent="0.3">
      <c r="A38" s="19" t="s">
        <v>38</v>
      </c>
      <c r="B38" s="37">
        <f>+SUM(C7:C25)</f>
        <v>0</v>
      </c>
      <c r="F38" s="8"/>
      <c r="H38" s="8"/>
      <c r="I38" s="8"/>
      <c r="J38" s="8"/>
    </row>
    <row r="39" spans="1:10" ht="15.6" x14ac:dyDescent="0.3">
      <c r="A39" s="19" t="s">
        <v>70</v>
      </c>
      <c r="B39" s="13">
        <f>SUM(B36-B38)</f>
        <v>19730.989999999998</v>
      </c>
      <c r="F39" s="8" t="s">
        <v>50</v>
      </c>
      <c r="G39" s="49">
        <v>6777.32</v>
      </c>
      <c r="H39" s="8"/>
      <c r="I39" s="8"/>
      <c r="J39" s="8">
        <v>6777.32</v>
      </c>
    </row>
    <row r="40" spans="1:10" ht="16.2" thickBot="1" x14ac:dyDescent="0.35">
      <c r="A40" s="19"/>
      <c r="F40" s="2" t="s">
        <v>44</v>
      </c>
      <c r="G40" s="12">
        <v>13302.99</v>
      </c>
      <c r="H40" s="37">
        <f>-C26</f>
        <v>0</v>
      </c>
      <c r="I40" s="2">
        <f>+SUM(H7:H22)</f>
        <v>6428</v>
      </c>
      <c r="J40" s="2">
        <f>SUM(G40:I40)</f>
        <v>19730.989999999998</v>
      </c>
    </row>
    <row r="41" spans="1:10" ht="15" thickBot="1" x14ac:dyDescent="0.35">
      <c r="G41" s="2">
        <f>+SUM(G36:G40)</f>
        <v>20080.309999999998</v>
      </c>
      <c r="H41" s="2">
        <f>+SUM(H36:H40)</f>
        <v>0</v>
      </c>
      <c r="I41" s="2">
        <f>+SUM(H7:H22)</f>
        <v>6428</v>
      </c>
      <c r="J41" s="41">
        <f>+SUM(J36:J40)</f>
        <v>26508.309999999998</v>
      </c>
    </row>
  </sheetData>
  <mergeCells count="1">
    <mergeCell ref="A31:B31"/>
  </mergeCells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C1E8-9AE3-4E07-BEDB-B69DE83A2414}">
  <sheetPr>
    <pageSetUpPr fitToPage="1"/>
  </sheetPr>
  <dimension ref="A2:J43"/>
  <sheetViews>
    <sheetView topLeftCell="A31" workbookViewId="0">
      <selection activeCell="A33" sqref="A33"/>
    </sheetView>
  </sheetViews>
  <sheetFormatPr defaultColWidth="9.109375" defaultRowHeight="14.4" x14ac:dyDescent="0.3"/>
  <cols>
    <col min="1" max="1" width="49.33203125" style="20" bestFit="1" customWidth="1"/>
    <col min="2" max="2" width="12" style="56" customWidth="1"/>
    <col min="3" max="4" width="10.6640625" style="56" customWidth="1"/>
    <col min="5" max="5" width="9.109375" style="56"/>
    <col min="6" max="6" width="44.88671875" style="20" customWidth="1"/>
    <col min="7" max="7" width="12.109375" style="56" customWidth="1"/>
    <col min="8" max="8" width="12.5546875" style="56" customWidth="1"/>
    <col min="9" max="9" width="10.44140625" style="56" customWidth="1"/>
    <col min="10" max="16384" width="9.109375" style="56"/>
  </cols>
  <sheetData>
    <row r="2" spans="1:9" ht="15.6" x14ac:dyDescent="0.3">
      <c r="C2" s="1" t="s">
        <v>76</v>
      </c>
    </row>
    <row r="3" spans="1:9" ht="15.6" x14ac:dyDescent="0.3">
      <c r="C3" s="1" t="s">
        <v>109</v>
      </c>
    </row>
    <row r="4" spans="1:9" ht="15" thickBot="1" x14ac:dyDescent="0.35"/>
    <row r="5" spans="1:9" ht="15.6" x14ac:dyDescent="0.3">
      <c r="A5" s="23" t="s">
        <v>0</v>
      </c>
      <c r="B5" s="24" t="s">
        <v>16</v>
      </c>
      <c r="C5" s="24" t="s">
        <v>17</v>
      </c>
      <c r="D5" s="25"/>
      <c r="F5" s="23" t="s">
        <v>18</v>
      </c>
      <c r="G5" s="33" t="s">
        <v>31</v>
      </c>
      <c r="H5" s="11" t="s">
        <v>32</v>
      </c>
      <c r="I5" s="25"/>
    </row>
    <row r="6" spans="1:9" ht="16.2" thickBot="1" x14ac:dyDescent="0.35">
      <c r="A6" s="26"/>
      <c r="B6" s="27" t="s">
        <v>65</v>
      </c>
      <c r="C6" s="27" t="s">
        <v>65</v>
      </c>
      <c r="D6" s="28" t="s">
        <v>14</v>
      </c>
      <c r="F6" s="26"/>
      <c r="G6" s="27" t="s">
        <v>65</v>
      </c>
      <c r="H6" s="3" t="s">
        <v>66</v>
      </c>
      <c r="I6" s="28" t="s">
        <v>14</v>
      </c>
    </row>
    <row r="7" spans="1:9" ht="15.6" x14ac:dyDescent="0.3">
      <c r="A7" s="29" t="s">
        <v>1</v>
      </c>
      <c r="B7" s="17">
        <v>1365</v>
      </c>
      <c r="C7" s="4">
        <v>1208.21</v>
      </c>
      <c r="D7" s="4"/>
      <c r="F7" s="4" t="s">
        <v>19</v>
      </c>
      <c r="G7" s="4">
        <v>7476</v>
      </c>
      <c r="H7" s="4">
        <v>10166</v>
      </c>
      <c r="I7" s="31"/>
    </row>
    <row r="8" spans="1:9" ht="15.6" x14ac:dyDescent="0.3">
      <c r="A8" s="29" t="s">
        <v>2</v>
      </c>
      <c r="B8" s="18">
        <v>150</v>
      </c>
      <c r="C8" s="5">
        <v>113.48</v>
      </c>
      <c r="D8" s="5"/>
      <c r="F8" s="6" t="s">
        <v>20</v>
      </c>
      <c r="G8" s="5"/>
      <c r="H8" s="5"/>
      <c r="I8" s="31"/>
    </row>
    <row r="9" spans="1:9" ht="15.6" x14ac:dyDescent="0.3">
      <c r="A9" s="29" t="s">
        <v>3</v>
      </c>
      <c r="B9" s="18">
        <v>1490</v>
      </c>
      <c r="C9" s="5">
        <v>670.04</v>
      </c>
      <c r="D9" s="5">
        <v>71.790000000000006</v>
      </c>
      <c r="F9" s="5" t="s">
        <v>21</v>
      </c>
      <c r="G9" s="5">
        <v>733</v>
      </c>
      <c r="H9" s="5"/>
      <c r="I9" s="31"/>
    </row>
    <row r="10" spans="1:9" ht="15.6" x14ac:dyDescent="0.3">
      <c r="A10" s="29" t="s">
        <v>4</v>
      </c>
      <c r="B10" s="18">
        <v>280.94</v>
      </c>
      <c r="C10" s="5">
        <v>279.61</v>
      </c>
      <c r="D10" s="5"/>
      <c r="F10" s="5" t="s">
        <v>22</v>
      </c>
      <c r="G10" s="5">
        <v>1240</v>
      </c>
      <c r="H10" s="5"/>
      <c r="I10" s="31"/>
    </row>
    <row r="11" spans="1:9" ht="16.2" thickBot="1" x14ac:dyDescent="0.35">
      <c r="A11" s="29" t="s">
        <v>5</v>
      </c>
      <c r="B11" s="18">
        <v>40</v>
      </c>
      <c r="C11" s="5"/>
      <c r="D11" s="5"/>
      <c r="F11" s="5" t="s">
        <v>23</v>
      </c>
      <c r="G11" s="9">
        <v>1344</v>
      </c>
      <c r="H11" s="9"/>
      <c r="I11" s="31"/>
    </row>
    <row r="12" spans="1:9" ht="15.6" x14ac:dyDescent="0.3">
      <c r="A12" s="29" t="s">
        <v>85</v>
      </c>
      <c r="B12" s="18">
        <v>1248</v>
      </c>
      <c r="C12" s="5"/>
      <c r="D12" s="5"/>
      <c r="F12" s="6" t="s">
        <v>24</v>
      </c>
      <c r="G12" s="56">
        <f>+SUM(G7:G11)</f>
        <v>10793</v>
      </c>
      <c r="I12" s="31"/>
    </row>
    <row r="13" spans="1:9" ht="15.6" x14ac:dyDescent="0.3">
      <c r="A13" s="29" t="s">
        <v>7</v>
      </c>
      <c r="B13" s="18">
        <v>483.64</v>
      </c>
      <c r="C13" s="5">
        <v>597.96</v>
      </c>
      <c r="D13" s="5"/>
      <c r="F13" s="5"/>
      <c r="I13" s="31"/>
    </row>
    <row r="14" spans="1:9" ht="15.6" x14ac:dyDescent="0.3">
      <c r="A14" s="29" t="s">
        <v>8</v>
      </c>
      <c r="B14" s="18">
        <v>1344</v>
      </c>
      <c r="C14" s="5"/>
      <c r="D14" s="5"/>
      <c r="F14" s="6" t="s">
        <v>25</v>
      </c>
      <c r="G14" s="5"/>
      <c r="I14" s="31"/>
    </row>
    <row r="15" spans="1:9" ht="15.6" x14ac:dyDescent="0.3">
      <c r="A15" s="29" t="s">
        <v>9</v>
      </c>
      <c r="B15" s="18">
        <v>650</v>
      </c>
      <c r="C15" s="5"/>
      <c r="D15" s="5"/>
      <c r="F15" s="5" t="s">
        <v>26</v>
      </c>
      <c r="G15" s="5">
        <v>225</v>
      </c>
      <c r="H15" s="5"/>
      <c r="I15" s="31"/>
    </row>
    <row r="16" spans="1:9" ht="15.6" x14ac:dyDescent="0.3">
      <c r="A16" s="29" t="s">
        <v>10</v>
      </c>
      <c r="B16" s="18">
        <v>85</v>
      </c>
      <c r="C16" s="5"/>
      <c r="D16" s="5"/>
      <c r="F16" s="5" t="s">
        <v>27</v>
      </c>
      <c r="G16" s="5">
        <v>600</v>
      </c>
      <c r="H16" s="5"/>
      <c r="I16" s="31"/>
    </row>
    <row r="17" spans="1:9" ht="17.25" customHeight="1" x14ac:dyDescent="0.3">
      <c r="A17" s="29" t="s">
        <v>33</v>
      </c>
      <c r="B17" s="18">
        <v>190</v>
      </c>
      <c r="C17" s="5">
        <v>160</v>
      </c>
      <c r="D17" s="5"/>
      <c r="F17" s="5" t="s">
        <v>28</v>
      </c>
      <c r="G17" s="5">
        <v>200</v>
      </c>
      <c r="H17" s="5"/>
      <c r="I17" s="31"/>
    </row>
    <row r="18" spans="1:9" ht="15.6" x14ac:dyDescent="0.3">
      <c r="A18" s="29" t="s">
        <v>62</v>
      </c>
      <c r="B18" s="18">
        <v>960</v>
      </c>
      <c r="C18" s="5">
        <v>1920</v>
      </c>
      <c r="D18" s="5">
        <v>320</v>
      </c>
      <c r="F18" s="5" t="s">
        <v>29</v>
      </c>
      <c r="G18" s="5">
        <v>150</v>
      </c>
      <c r="H18" s="5"/>
      <c r="I18" s="31"/>
    </row>
    <row r="19" spans="1:9" ht="19.5" customHeight="1" x14ac:dyDescent="0.3">
      <c r="A19" s="29" t="s">
        <v>60</v>
      </c>
      <c r="B19" s="47">
        <v>75</v>
      </c>
      <c r="C19" s="48"/>
      <c r="D19" s="46"/>
      <c r="F19" s="5" t="s">
        <v>30</v>
      </c>
      <c r="G19" s="5">
        <v>-150</v>
      </c>
      <c r="H19" s="5"/>
      <c r="I19" s="31"/>
    </row>
    <row r="20" spans="1:9" ht="15" customHeight="1" x14ac:dyDescent="0.3">
      <c r="A20" s="29" t="s">
        <v>63</v>
      </c>
      <c r="B20" s="47">
        <v>250</v>
      </c>
      <c r="C20" s="48"/>
      <c r="D20" s="18"/>
      <c r="F20" s="40"/>
      <c r="G20" s="5"/>
      <c r="H20" s="5"/>
      <c r="I20" s="31"/>
    </row>
    <row r="21" spans="1:9" ht="15" customHeight="1" x14ac:dyDescent="0.3">
      <c r="A21" s="29" t="s">
        <v>86</v>
      </c>
      <c r="B21" s="47">
        <v>180</v>
      </c>
      <c r="C21" s="48">
        <v>180</v>
      </c>
      <c r="D21" s="18"/>
      <c r="F21" s="40"/>
      <c r="G21" s="5"/>
      <c r="H21" s="5"/>
      <c r="I21" s="31"/>
    </row>
    <row r="22" spans="1:9" ht="15" customHeight="1" x14ac:dyDescent="0.3">
      <c r="A22" s="29" t="s">
        <v>91</v>
      </c>
      <c r="B22" s="47">
        <v>800</v>
      </c>
      <c r="C22" s="48">
        <v>780</v>
      </c>
      <c r="D22" s="18">
        <v>130</v>
      </c>
      <c r="F22" s="40"/>
      <c r="G22" s="5"/>
      <c r="H22" s="53"/>
      <c r="I22" s="31"/>
    </row>
    <row r="23" spans="1:9" ht="18" customHeight="1" thickBot="1" x14ac:dyDescent="0.35">
      <c r="A23" s="30" t="s">
        <v>11</v>
      </c>
      <c r="B23" s="38"/>
      <c r="C23" s="39"/>
      <c r="D23" s="31"/>
      <c r="F23" s="8" t="s">
        <v>34</v>
      </c>
      <c r="G23" s="9"/>
      <c r="I23" s="31"/>
    </row>
    <row r="24" spans="1:9" ht="16.2" thickBot="1" x14ac:dyDescent="0.35">
      <c r="A24" s="29" t="s">
        <v>12</v>
      </c>
      <c r="B24" s="18">
        <v>750</v>
      </c>
      <c r="C24" s="5"/>
      <c r="D24" s="5"/>
      <c r="F24" s="9"/>
      <c r="G24" s="34">
        <f>+SUM(G12:G23)</f>
        <v>11818</v>
      </c>
      <c r="H24" s="35">
        <f>SUM(H7:H23)</f>
        <v>10166</v>
      </c>
      <c r="I24" s="36">
        <f>SUM(I7:I23)</f>
        <v>0</v>
      </c>
    </row>
    <row r="25" spans="1:9" ht="15.6" x14ac:dyDescent="0.3">
      <c r="A25" s="29" t="s">
        <v>104</v>
      </c>
      <c r="B25" s="18">
        <v>500</v>
      </c>
      <c r="C25" s="5">
        <v>499.2</v>
      </c>
      <c r="D25" s="5">
        <v>83.2</v>
      </c>
      <c r="F25" s="53"/>
      <c r="G25" s="55"/>
      <c r="H25" s="42"/>
      <c r="I25" s="42"/>
    </row>
    <row r="26" spans="1:9" ht="15.6" x14ac:dyDescent="0.3">
      <c r="A26" s="29" t="s">
        <v>13</v>
      </c>
      <c r="B26" s="18">
        <v>163.80000000000001</v>
      </c>
      <c r="C26" s="5">
        <v>210</v>
      </c>
      <c r="D26" s="5">
        <v>35</v>
      </c>
    </row>
    <row r="27" spans="1:9" ht="15.6" x14ac:dyDescent="0.3">
      <c r="A27" s="29" t="s">
        <v>61</v>
      </c>
      <c r="B27" s="18">
        <v>151.19999999999999</v>
      </c>
      <c r="C27" s="5">
        <v>151.19999999999999</v>
      </c>
      <c r="D27" s="5">
        <v>25.2</v>
      </c>
    </row>
    <row r="28" spans="1:9" ht="16.2" thickBot="1" x14ac:dyDescent="0.35">
      <c r="A28" s="32" t="s">
        <v>14</v>
      </c>
      <c r="B28" s="18">
        <v>2000</v>
      </c>
      <c r="C28" s="5"/>
      <c r="D28" s="5"/>
    </row>
    <row r="29" spans="1:9" ht="15.6" x14ac:dyDescent="0.3">
      <c r="A29" s="19" t="s">
        <v>15</v>
      </c>
      <c r="B29" s="37">
        <f>+SUM(B7:B28)</f>
        <v>13156.580000000002</v>
      </c>
      <c r="C29" s="37">
        <f>+SUM(C7:C28)</f>
        <v>6769.7</v>
      </c>
      <c r="D29" s="37">
        <f>+SUM(D7:D28)</f>
        <v>665.19</v>
      </c>
    </row>
    <row r="30" spans="1:9" ht="15.6" x14ac:dyDescent="0.3">
      <c r="A30" s="19"/>
      <c r="B30" s="42"/>
      <c r="C30" s="42"/>
      <c r="D30" s="42"/>
    </row>
    <row r="31" spans="1:9" ht="15.6" x14ac:dyDescent="0.3">
      <c r="A31" s="19"/>
      <c r="B31" s="42"/>
      <c r="C31" s="42"/>
      <c r="D31" s="42"/>
      <c r="H31" s="16"/>
    </row>
    <row r="32" spans="1:9" ht="15.6" x14ac:dyDescent="0.3">
      <c r="A32" s="19"/>
      <c r="B32" s="42"/>
      <c r="C32" s="42"/>
      <c r="D32" s="42"/>
    </row>
    <row r="33" spans="1:10" x14ac:dyDescent="0.3">
      <c r="F33" s="21" t="s">
        <v>111</v>
      </c>
    </row>
    <row r="34" spans="1:10" ht="16.2" thickBot="1" x14ac:dyDescent="0.35">
      <c r="A34" s="58" t="s">
        <v>110</v>
      </c>
      <c r="B34" s="59"/>
      <c r="F34" s="10" t="s">
        <v>40</v>
      </c>
    </row>
    <row r="35" spans="1:10" ht="15.6" x14ac:dyDescent="0.3">
      <c r="A35" s="19"/>
      <c r="F35" s="7"/>
      <c r="G35" s="15"/>
      <c r="H35" s="15"/>
      <c r="I35" s="15"/>
      <c r="J35" s="15"/>
    </row>
    <row r="36" spans="1:10" ht="15.6" x14ac:dyDescent="0.3">
      <c r="A36" s="19" t="s">
        <v>35</v>
      </c>
      <c r="F36" s="22" t="s">
        <v>41</v>
      </c>
      <c r="G36" s="14" t="s">
        <v>45</v>
      </c>
      <c r="H36" s="14" t="s">
        <v>47</v>
      </c>
      <c r="I36" s="14" t="s">
        <v>48</v>
      </c>
      <c r="J36" s="14" t="s">
        <v>49</v>
      </c>
    </row>
    <row r="37" spans="1:10" ht="15.6" x14ac:dyDescent="0.3">
      <c r="A37" s="19" t="s">
        <v>68</v>
      </c>
      <c r="B37" s="12">
        <v>13302.99</v>
      </c>
      <c r="F37" s="8"/>
      <c r="G37" s="14" t="s">
        <v>46</v>
      </c>
      <c r="H37" s="14" t="s">
        <v>46</v>
      </c>
      <c r="I37" s="14" t="s">
        <v>46</v>
      </c>
      <c r="J37" s="14" t="s">
        <v>46</v>
      </c>
    </row>
    <row r="38" spans="1:10" ht="16.2" thickBot="1" x14ac:dyDescent="0.35">
      <c r="A38" s="19" t="s">
        <v>36</v>
      </c>
      <c r="B38" s="35">
        <f>SUM(H7:H23)</f>
        <v>10166</v>
      </c>
      <c r="F38" s="8" t="s">
        <v>42</v>
      </c>
      <c r="G38" s="8"/>
      <c r="H38" s="8"/>
      <c r="I38" s="8"/>
      <c r="J38" s="8"/>
    </row>
    <row r="39" spans="1:10" ht="15.6" x14ac:dyDescent="0.3">
      <c r="A39" s="19" t="s">
        <v>39</v>
      </c>
      <c r="B39" s="12">
        <f>+B37+B38</f>
        <v>23468.989999999998</v>
      </c>
      <c r="F39" s="8" t="s">
        <v>43</v>
      </c>
      <c r="G39" s="8"/>
      <c r="H39" s="8"/>
      <c r="I39" s="8"/>
      <c r="J39" s="8"/>
    </row>
    <row r="40" spans="1:10" ht="15.6" x14ac:dyDescent="0.3">
      <c r="A40" s="19" t="s">
        <v>37</v>
      </c>
      <c r="F40" s="8"/>
      <c r="H40" s="8"/>
      <c r="I40" s="8"/>
      <c r="J40" s="8"/>
    </row>
    <row r="41" spans="1:10" ht="15.6" x14ac:dyDescent="0.3">
      <c r="A41" s="19" t="s">
        <v>38</v>
      </c>
      <c r="B41" s="37">
        <f>+SUM(C7:C28)</f>
        <v>6769.7</v>
      </c>
      <c r="F41" s="8" t="s">
        <v>50</v>
      </c>
      <c r="G41" s="56">
        <v>6777.32</v>
      </c>
      <c r="H41" s="8"/>
      <c r="I41" s="8"/>
      <c r="J41" s="8">
        <v>6777.32</v>
      </c>
    </row>
    <row r="42" spans="1:10" ht="16.2" thickBot="1" x14ac:dyDescent="0.35">
      <c r="A42" s="19" t="s">
        <v>112</v>
      </c>
      <c r="B42" s="13">
        <f>SUM(B39-B41)</f>
        <v>16699.289999999997</v>
      </c>
      <c r="F42" s="2" t="s">
        <v>44</v>
      </c>
      <c r="G42" s="12">
        <v>13302.99</v>
      </c>
      <c r="H42" s="37">
        <f>-C29</f>
        <v>-6769.7</v>
      </c>
      <c r="I42" s="2">
        <f>+SUM(H7:H23)</f>
        <v>10166</v>
      </c>
      <c r="J42" s="2">
        <f>SUM(G42:I42)</f>
        <v>16699.29</v>
      </c>
    </row>
    <row r="43" spans="1:10" ht="16.2" thickBot="1" x14ac:dyDescent="0.35">
      <c r="A43" s="19"/>
      <c r="G43" s="2">
        <f>+SUM(G38:G42)</f>
        <v>20080.309999999998</v>
      </c>
      <c r="H43" s="2">
        <f>+SUM(H38:H42)</f>
        <v>-6769.7</v>
      </c>
      <c r="I43" s="2">
        <f>+SUM(H7:H23)</f>
        <v>10166</v>
      </c>
      <c r="J43" s="41">
        <f>+SUM(J38:J42)</f>
        <v>23476.61</v>
      </c>
    </row>
  </sheetData>
  <mergeCells count="1">
    <mergeCell ref="A34:B34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9C88-86EC-4C90-87B9-31F3AA4DCB91}">
  <dimension ref="A2:J44"/>
  <sheetViews>
    <sheetView topLeftCell="A2" workbookViewId="0">
      <selection activeCell="C7" sqref="C7"/>
    </sheetView>
  </sheetViews>
  <sheetFormatPr defaultColWidth="9.109375" defaultRowHeight="14.4" x14ac:dyDescent="0.3"/>
  <cols>
    <col min="1" max="1" width="49.33203125" style="20" bestFit="1" customWidth="1"/>
    <col min="2" max="2" width="12" style="56" customWidth="1"/>
    <col min="3" max="4" width="10.6640625" style="56" customWidth="1"/>
    <col min="5" max="5" width="9.109375" style="56"/>
    <col min="6" max="6" width="44.88671875" style="20" customWidth="1"/>
    <col min="7" max="7" width="12.109375" style="56" customWidth="1"/>
    <col min="8" max="8" width="12.5546875" style="56" customWidth="1"/>
    <col min="9" max="9" width="10.44140625" style="56" customWidth="1"/>
    <col min="10" max="16384" width="9.109375" style="56"/>
  </cols>
  <sheetData>
    <row r="2" spans="1:9" ht="15.6" x14ac:dyDescent="0.3">
      <c r="C2" s="1" t="s">
        <v>76</v>
      </c>
    </row>
    <row r="3" spans="1:9" ht="15.6" x14ac:dyDescent="0.3">
      <c r="C3" s="1" t="s">
        <v>113</v>
      </c>
    </row>
    <row r="4" spans="1:9" ht="15" thickBot="1" x14ac:dyDescent="0.35"/>
    <row r="5" spans="1:9" ht="15.6" x14ac:dyDescent="0.3">
      <c r="A5" s="23" t="s">
        <v>0</v>
      </c>
      <c r="B5" s="24" t="s">
        <v>16</v>
      </c>
      <c r="C5" s="24" t="s">
        <v>17</v>
      </c>
      <c r="D5" s="25"/>
      <c r="F5" s="23" t="s">
        <v>18</v>
      </c>
      <c r="G5" s="33" t="s">
        <v>31</v>
      </c>
      <c r="H5" s="11" t="s">
        <v>32</v>
      </c>
      <c r="I5" s="25"/>
    </row>
    <row r="6" spans="1:9" ht="16.2" thickBot="1" x14ac:dyDescent="0.35">
      <c r="A6" s="26"/>
      <c r="B6" s="27" t="s">
        <v>65</v>
      </c>
      <c r="C6" s="27" t="s">
        <v>65</v>
      </c>
      <c r="D6" s="28" t="s">
        <v>14</v>
      </c>
      <c r="F6" s="26"/>
      <c r="G6" s="27" t="s">
        <v>65</v>
      </c>
      <c r="H6" s="3" t="s">
        <v>66</v>
      </c>
      <c r="I6" s="28" t="s">
        <v>14</v>
      </c>
    </row>
    <row r="7" spans="1:9" ht="15.6" x14ac:dyDescent="0.3">
      <c r="A7" s="29" t="s">
        <v>1</v>
      </c>
      <c r="B7" s="17">
        <v>1365</v>
      </c>
      <c r="C7" s="4">
        <v>1208.21</v>
      </c>
      <c r="D7" s="4"/>
      <c r="F7" s="4" t="s">
        <v>19</v>
      </c>
      <c r="G7" s="4">
        <v>7476</v>
      </c>
      <c r="H7" s="4">
        <v>10166</v>
      </c>
      <c r="I7" s="31"/>
    </row>
    <row r="8" spans="1:9" ht="15.6" x14ac:dyDescent="0.3">
      <c r="A8" s="29" t="s">
        <v>2</v>
      </c>
      <c r="B8" s="18">
        <v>150</v>
      </c>
      <c r="C8" s="5">
        <v>113.48</v>
      </c>
      <c r="D8" s="5"/>
      <c r="F8" s="6" t="s">
        <v>20</v>
      </c>
      <c r="G8" s="5"/>
      <c r="H8" s="5"/>
      <c r="I8" s="31"/>
    </row>
    <row r="9" spans="1:9" ht="15.6" x14ac:dyDescent="0.3">
      <c r="A9" s="29" t="s">
        <v>3</v>
      </c>
      <c r="B9" s="18">
        <v>1490</v>
      </c>
      <c r="C9" s="5">
        <v>670.04</v>
      </c>
      <c r="D9" s="5">
        <v>71.790000000000006</v>
      </c>
      <c r="F9" s="5" t="s">
        <v>21</v>
      </c>
      <c r="G9" s="5">
        <v>733</v>
      </c>
      <c r="H9" s="5"/>
      <c r="I9" s="31"/>
    </row>
    <row r="10" spans="1:9" ht="15.6" x14ac:dyDescent="0.3">
      <c r="A10" s="29" t="s">
        <v>4</v>
      </c>
      <c r="B10" s="18">
        <v>280.94</v>
      </c>
      <c r="C10" s="5">
        <v>279.61</v>
      </c>
      <c r="D10" s="5"/>
      <c r="F10" s="5" t="s">
        <v>22</v>
      </c>
      <c r="G10" s="5">
        <v>1240</v>
      </c>
      <c r="H10" s="5"/>
      <c r="I10" s="31"/>
    </row>
    <row r="11" spans="1:9" ht="16.2" thickBot="1" x14ac:dyDescent="0.35">
      <c r="A11" s="29" t="s">
        <v>5</v>
      </c>
      <c r="B11" s="18">
        <v>40</v>
      </c>
      <c r="C11" s="5"/>
      <c r="D11" s="5"/>
      <c r="F11" s="5" t="s">
        <v>23</v>
      </c>
      <c r="G11" s="9">
        <v>1344</v>
      </c>
      <c r="H11" s="9"/>
      <c r="I11" s="31"/>
    </row>
    <row r="12" spans="1:9" ht="15.6" x14ac:dyDescent="0.3">
      <c r="A12" s="29" t="s">
        <v>85</v>
      </c>
      <c r="B12" s="18">
        <v>1248</v>
      </c>
      <c r="C12" s="5"/>
      <c r="D12" s="5"/>
      <c r="F12" s="6" t="s">
        <v>24</v>
      </c>
      <c r="G12" s="56">
        <f>+SUM(G7:G11)</f>
        <v>10793</v>
      </c>
      <c r="I12" s="31"/>
    </row>
    <row r="13" spans="1:9" ht="15.6" x14ac:dyDescent="0.3">
      <c r="A13" s="29" t="s">
        <v>7</v>
      </c>
      <c r="B13" s="18">
        <v>483.64</v>
      </c>
      <c r="C13" s="5">
        <v>597.96</v>
      </c>
      <c r="D13" s="5"/>
      <c r="F13" s="5"/>
      <c r="I13" s="31"/>
    </row>
    <row r="14" spans="1:9" ht="15.6" x14ac:dyDescent="0.3">
      <c r="A14" s="29" t="s">
        <v>8</v>
      </c>
      <c r="B14" s="18">
        <v>1344</v>
      </c>
      <c r="C14" s="5"/>
      <c r="D14" s="5"/>
      <c r="F14" s="6" t="s">
        <v>25</v>
      </c>
      <c r="G14" s="5"/>
      <c r="I14" s="31"/>
    </row>
    <row r="15" spans="1:9" ht="15.6" x14ac:dyDescent="0.3">
      <c r="A15" s="29" t="s">
        <v>9</v>
      </c>
      <c r="B15" s="18">
        <v>650</v>
      </c>
      <c r="C15" s="5"/>
      <c r="D15" s="5"/>
      <c r="F15" s="5" t="s">
        <v>26</v>
      </c>
      <c r="G15" s="5">
        <v>225</v>
      </c>
      <c r="H15" s="5"/>
      <c r="I15" s="31"/>
    </row>
    <row r="16" spans="1:9" ht="15.6" x14ac:dyDescent="0.3">
      <c r="A16" s="29" t="s">
        <v>10</v>
      </c>
      <c r="B16" s="18">
        <v>85</v>
      </c>
      <c r="C16" s="5"/>
      <c r="D16" s="5"/>
      <c r="F16" s="5" t="s">
        <v>27</v>
      </c>
      <c r="G16" s="5">
        <v>600</v>
      </c>
      <c r="H16" s="5"/>
      <c r="I16" s="31"/>
    </row>
    <row r="17" spans="1:9" ht="17.25" customHeight="1" x14ac:dyDescent="0.3">
      <c r="A17" s="29" t="s">
        <v>33</v>
      </c>
      <c r="B17" s="18">
        <v>190</v>
      </c>
      <c r="C17" s="5">
        <v>160</v>
      </c>
      <c r="D17" s="5"/>
      <c r="F17" s="5" t="s">
        <v>28</v>
      </c>
      <c r="G17" s="5">
        <v>200</v>
      </c>
      <c r="H17" s="5"/>
      <c r="I17" s="31"/>
    </row>
    <row r="18" spans="1:9" ht="15.6" x14ac:dyDescent="0.3">
      <c r="A18" s="29" t="s">
        <v>62</v>
      </c>
      <c r="B18" s="18">
        <v>960</v>
      </c>
      <c r="C18" s="5">
        <v>1920</v>
      </c>
      <c r="D18" s="5">
        <v>320</v>
      </c>
      <c r="F18" s="5" t="s">
        <v>29</v>
      </c>
      <c r="G18" s="5">
        <v>150</v>
      </c>
      <c r="H18" s="5"/>
      <c r="I18" s="31"/>
    </row>
    <row r="19" spans="1:9" ht="19.5" customHeight="1" x14ac:dyDescent="0.3">
      <c r="A19" s="29" t="s">
        <v>60</v>
      </c>
      <c r="B19" s="47">
        <v>75</v>
      </c>
      <c r="C19" s="48"/>
      <c r="D19" s="46"/>
      <c r="F19" s="5" t="s">
        <v>30</v>
      </c>
      <c r="G19" s="5">
        <v>-150</v>
      </c>
      <c r="H19" s="5"/>
      <c r="I19" s="31"/>
    </row>
    <row r="20" spans="1:9" ht="15" customHeight="1" x14ac:dyDescent="0.3">
      <c r="A20" s="29" t="s">
        <v>63</v>
      </c>
      <c r="B20" s="47">
        <v>250</v>
      </c>
      <c r="C20" s="48"/>
      <c r="D20" s="18"/>
      <c r="F20" s="40"/>
      <c r="G20" s="5"/>
      <c r="H20" s="5"/>
      <c r="I20" s="31"/>
    </row>
    <row r="21" spans="1:9" ht="15" customHeight="1" x14ac:dyDescent="0.3">
      <c r="A21" s="29" t="s">
        <v>86</v>
      </c>
      <c r="B21" s="47">
        <v>180</v>
      </c>
      <c r="C21" s="48">
        <v>180</v>
      </c>
      <c r="D21" s="18"/>
      <c r="F21" s="40"/>
      <c r="G21" s="5"/>
      <c r="H21" s="5"/>
      <c r="I21" s="31"/>
    </row>
    <row r="22" spans="1:9" ht="15" customHeight="1" x14ac:dyDescent="0.3">
      <c r="A22" s="29" t="s">
        <v>91</v>
      </c>
      <c r="B22" s="47">
        <v>800</v>
      </c>
      <c r="C22" s="48">
        <v>780</v>
      </c>
      <c r="D22" s="18">
        <v>130</v>
      </c>
      <c r="F22" s="40"/>
      <c r="G22" s="5"/>
      <c r="H22" s="53"/>
      <c r="I22" s="31"/>
    </row>
    <row r="23" spans="1:9" ht="15" customHeight="1" x14ac:dyDescent="0.3">
      <c r="A23" s="29" t="s">
        <v>116</v>
      </c>
      <c r="B23" s="47">
        <v>5550</v>
      </c>
      <c r="C23" s="48">
        <v>50</v>
      </c>
      <c r="D23" s="18"/>
      <c r="F23" s="40"/>
      <c r="G23" s="5"/>
      <c r="H23" s="53"/>
      <c r="I23" s="31"/>
    </row>
    <row r="24" spans="1:9" ht="18" customHeight="1" thickBot="1" x14ac:dyDescent="0.35">
      <c r="A24" s="30" t="s">
        <v>11</v>
      </c>
      <c r="B24" s="38"/>
      <c r="C24" s="39"/>
      <c r="D24" s="31"/>
      <c r="F24" s="8" t="s">
        <v>34</v>
      </c>
      <c r="G24" s="9"/>
      <c r="I24" s="31"/>
    </row>
    <row r="25" spans="1:9" ht="16.2" thickBot="1" x14ac:dyDescent="0.35">
      <c r="A25" s="29" t="s">
        <v>12</v>
      </c>
      <c r="B25" s="18">
        <v>750</v>
      </c>
      <c r="C25" s="5"/>
      <c r="D25" s="5"/>
      <c r="F25" s="9"/>
      <c r="G25" s="34">
        <f>+SUM(G12:G24)</f>
        <v>11818</v>
      </c>
      <c r="H25" s="35">
        <f>SUM(H7:H24)</f>
        <v>10166</v>
      </c>
      <c r="I25" s="36">
        <f>SUM(I7:I24)</f>
        <v>0</v>
      </c>
    </row>
    <row r="26" spans="1:9" ht="15.6" x14ac:dyDescent="0.3">
      <c r="A26" s="29" t="s">
        <v>104</v>
      </c>
      <c r="B26" s="18">
        <v>500</v>
      </c>
      <c r="C26" s="5">
        <v>499.2</v>
      </c>
      <c r="D26" s="5">
        <v>83.2</v>
      </c>
      <c r="F26" s="53"/>
      <c r="G26" s="55"/>
      <c r="H26" s="42"/>
      <c r="I26" s="42"/>
    </row>
    <row r="27" spans="1:9" ht="15.6" x14ac:dyDescent="0.3">
      <c r="A27" s="29" t="s">
        <v>13</v>
      </c>
      <c r="B27" s="18">
        <v>163.80000000000001</v>
      </c>
      <c r="C27" s="5">
        <v>210</v>
      </c>
      <c r="D27" s="5">
        <v>35</v>
      </c>
    </row>
    <row r="28" spans="1:9" ht="15.6" x14ac:dyDescent="0.3">
      <c r="A28" s="29" t="s">
        <v>61</v>
      </c>
      <c r="B28" s="18">
        <v>151.19999999999999</v>
      </c>
      <c r="C28" s="5">
        <v>151.19999999999999</v>
      </c>
      <c r="D28" s="5">
        <v>25.2</v>
      </c>
    </row>
    <row r="29" spans="1:9" ht="16.2" thickBot="1" x14ac:dyDescent="0.35">
      <c r="A29" s="32" t="s">
        <v>14</v>
      </c>
      <c r="B29" s="18">
        <v>2000</v>
      </c>
      <c r="C29" s="5"/>
      <c r="D29" s="5"/>
    </row>
    <row r="30" spans="1:9" ht="15.6" x14ac:dyDescent="0.3">
      <c r="A30" s="19" t="s">
        <v>15</v>
      </c>
      <c r="B30" s="37">
        <f>+SUM(B7:B29)</f>
        <v>18706.580000000002</v>
      </c>
      <c r="C30" s="37">
        <f>+SUM(C7:C29)</f>
        <v>6819.7</v>
      </c>
      <c r="D30" s="37">
        <f>+SUM(D7:D29)</f>
        <v>665.19</v>
      </c>
    </row>
    <row r="31" spans="1:9" ht="15.6" x14ac:dyDescent="0.3">
      <c r="A31" s="19"/>
      <c r="B31" s="42"/>
      <c r="C31" s="42"/>
      <c r="D31" s="42"/>
    </row>
    <row r="32" spans="1:9" ht="15.6" x14ac:dyDescent="0.3">
      <c r="A32" s="19"/>
      <c r="B32" s="42"/>
      <c r="C32" s="42"/>
      <c r="D32" s="42"/>
      <c r="H32" s="16"/>
    </row>
    <row r="33" spans="1:10" ht="15.6" x14ac:dyDescent="0.3">
      <c r="A33" s="19"/>
      <c r="B33" s="42"/>
      <c r="C33" s="42"/>
      <c r="D33" s="42"/>
    </row>
    <row r="34" spans="1:10" x14ac:dyDescent="0.3">
      <c r="F34" s="21" t="s">
        <v>115</v>
      </c>
    </row>
    <row r="35" spans="1:10" ht="16.2" thickBot="1" x14ac:dyDescent="0.35">
      <c r="A35" s="58" t="s">
        <v>114</v>
      </c>
      <c r="B35" s="59"/>
      <c r="F35" s="10" t="s">
        <v>40</v>
      </c>
    </row>
    <row r="36" spans="1:10" ht="15.6" x14ac:dyDescent="0.3">
      <c r="A36" s="19"/>
      <c r="F36" s="7"/>
      <c r="G36" s="15"/>
      <c r="H36" s="15"/>
      <c r="I36" s="15"/>
      <c r="J36" s="15"/>
    </row>
    <row r="37" spans="1:10" ht="15.6" x14ac:dyDescent="0.3">
      <c r="A37" s="19" t="s">
        <v>35</v>
      </c>
      <c r="F37" s="22" t="s">
        <v>41</v>
      </c>
      <c r="G37" s="14" t="s">
        <v>45</v>
      </c>
      <c r="H37" s="14" t="s">
        <v>47</v>
      </c>
      <c r="I37" s="14" t="s">
        <v>48</v>
      </c>
      <c r="J37" s="14" t="s">
        <v>49</v>
      </c>
    </row>
    <row r="38" spans="1:10" ht="15.6" x14ac:dyDescent="0.3">
      <c r="A38" s="19" t="s">
        <v>68</v>
      </c>
      <c r="B38" s="12">
        <v>13302.99</v>
      </c>
      <c r="F38" s="8"/>
      <c r="G38" s="14" t="s">
        <v>46</v>
      </c>
      <c r="H38" s="14" t="s">
        <v>46</v>
      </c>
      <c r="I38" s="14" t="s">
        <v>46</v>
      </c>
      <c r="J38" s="14" t="s">
        <v>46</v>
      </c>
    </row>
    <row r="39" spans="1:10" ht="16.2" thickBot="1" x14ac:dyDescent="0.35">
      <c r="A39" s="19" t="s">
        <v>36</v>
      </c>
      <c r="B39" s="35">
        <f>SUM(H7:H24)</f>
        <v>10166</v>
      </c>
      <c r="F39" s="8" t="s">
        <v>42</v>
      </c>
      <c r="G39" s="8"/>
      <c r="H39" s="8"/>
      <c r="I39" s="8"/>
      <c r="J39" s="8"/>
    </row>
    <row r="40" spans="1:10" ht="15.6" x14ac:dyDescent="0.3">
      <c r="A40" s="19" t="s">
        <v>39</v>
      </c>
      <c r="B40" s="12">
        <f>+B38+B39</f>
        <v>23468.989999999998</v>
      </c>
      <c r="F40" s="8" t="s">
        <v>43</v>
      </c>
      <c r="G40" s="8"/>
      <c r="H40" s="8"/>
      <c r="I40" s="8"/>
      <c r="J40" s="8"/>
    </row>
    <row r="41" spans="1:10" ht="15.6" x14ac:dyDescent="0.3">
      <c r="A41" s="19" t="s">
        <v>37</v>
      </c>
      <c r="F41" s="8"/>
      <c r="H41" s="8"/>
      <c r="I41" s="8"/>
      <c r="J41" s="8"/>
    </row>
    <row r="42" spans="1:10" ht="15.6" x14ac:dyDescent="0.3">
      <c r="A42" s="19" t="s">
        <v>38</v>
      </c>
      <c r="B42" s="37">
        <f>+SUM(C7:C29)</f>
        <v>6819.7</v>
      </c>
      <c r="F42" s="8" t="s">
        <v>50</v>
      </c>
      <c r="G42" s="56">
        <v>6777.32</v>
      </c>
      <c r="H42" s="8"/>
      <c r="I42" s="8"/>
      <c r="J42" s="8">
        <v>6777.32</v>
      </c>
    </row>
    <row r="43" spans="1:10" ht="16.2" thickBot="1" x14ac:dyDescent="0.35">
      <c r="A43" s="19" t="s">
        <v>112</v>
      </c>
      <c r="B43" s="13">
        <f>SUM(B40-B42)</f>
        <v>16649.289999999997</v>
      </c>
      <c r="F43" s="2" t="s">
        <v>44</v>
      </c>
      <c r="G43" s="12">
        <v>13302.99</v>
      </c>
      <c r="H43" s="37">
        <f>-C30</f>
        <v>-6819.7</v>
      </c>
      <c r="I43" s="2">
        <f>+SUM(H7:H24)</f>
        <v>10166</v>
      </c>
      <c r="J43" s="2">
        <f>SUM(G43:I43)</f>
        <v>16649.29</v>
      </c>
    </row>
    <row r="44" spans="1:10" ht="16.2" thickBot="1" x14ac:dyDescent="0.35">
      <c r="A44" s="19"/>
      <c r="G44" s="2">
        <f>+SUM(G39:G43)</f>
        <v>20080.309999999998</v>
      </c>
      <c r="H44" s="2">
        <f>+SUM(H39:H43)</f>
        <v>-6819.7</v>
      </c>
      <c r="I44" s="2">
        <f>+SUM(H7:H24)</f>
        <v>10166</v>
      </c>
      <c r="J44" s="41">
        <f>+SUM(J39:J43)</f>
        <v>23426.61</v>
      </c>
    </row>
  </sheetData>
  <mergeCells count="1">
    <mergeCell ref="A35:B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F10B7-7FEF-47EE-BFCF-0F4CD471FE1C}">
  <sheetPr>
    <pageSetUpPr fitToPage="1"/>
  </sheetPr>
  <dimension ref="A2:J44"/>
  <sheetViews>
    <sheetView topLeftCell="A36" workbookViewId="0">
      <selection activeCell="A40" sqref="A40"/>
    </sheetView>
  </sheetViews>
  <sheetFormatPr defaultColWidth="9.109375" defaultRowHeight="14.4" x14ac:dyDescent="0.3"/>
  <cols>
    <col min="1" max="1" width="49.33203125" style="20" bestFit="1" customWidth="1"/>
    <col min="2" max="2" width="12" style="57" customWidth="1"/>
    <col min="3" max="4" width="10.6640625" style="57" customWidth="1"/>
    <col min="5" max="5" width="9.109375" style="57"/>
    <col min="6" max="6" width="44.88671875" style="20" customWidth="1"/>
    <col min="7" max="7" width="12.109375" style="57" customWidth="1"/>
    <col min="8" max="8" width="12.5546875" style="57" customWidth="1"/>
    <col min="9" max="9" width="10.44140625" style="57" customWidth="1"/>
    <col min="10" max="16384" width="9.109375" style="57"/>
  </cols>
  <sheetData>
    <row r="2" spans="1:9" ht="15.6" x14ac:dyDescent="0.3">
      <c r="C2" s="1" t="s">
        <v>76</v>
      </c>
    </row>
    <row r="3" spans="1:9" ht="15.6" x14ac:dyDescent="0.3">
      <c r="C3" s="1" t="s">
        <v>137</v>
      </c>
    </row>
    <row r="4" spans="1:9" ht="15" thickBot="1" x14ac:dyDescent="0.35"/>
    <row r="5" spans="1:9" ht="15.6" x14ac:dyDescent="0.3">
      <c r="A5" s="23" t="s">
        <v>0</v>
      </c>
      <c r="B5" s="24" t="s">
        <v>16</v>
      </c>
      <c r="C5" s="24" t="s">
        <v>17</v>
      </c>
      <c r="D5" s="25"/>
      <c r="F5" s="23" t="s">
        <v>18</v>
      </c>
      <c r="G5" s="33" t="s">
        <v>31</v>
      </c>
      <c r="H5" s="11" t="s">
        <v>32</v>
      </c>
      <c r="I5" s="25"/>
    </row>
    <row r="6" spans="1:9" ht="16.2" thickBot="1" x14ac:dyDescent="0.35">
      <c r="A6" s="26"/>
      <c r="B6" s="27" t="s">
        <v>65</v>
      </c>
      <c r="C6" s="27" t="s">
        <v>65</v>
      </c>
      <c r="D6" s="28" t="s">
        <v>14</v>
      </c>
      <c r="F6" s="26"/>
      <c r="G6" s="27" t="s">
        <v>65</v>
      </c>
      <c r="H6" s="3" t="s">
        <v>66</v>
      </c>
      <c r="I6" s="28" t="s">
        <v>14</v>
      </c>
    </row>
    <row r="7" spans="1:9" ht="15.6" x14ac:dyDescent="0.3">
      <c r="A7" s="29" t="s">
        <v>1</v>
      </c>
      <c r="B7" s="17">
        <v>1365</v>
      </c>
      <c r="C7" s="4">
        <v>1458.39</v>
      </c>
      <c r="D7" s="4"/>
      <c r="F7" s="4" t="s">
        <v>19</v>
      </c>
      <c r="G7" s="4">
        <v>7476</v>
      </c>
      <c r="H7" s="4">
        <v>10166</v>
      </c>
      <c r="I7" s="31"/>
    </row>
    <row r="8" spans="1:9" ht="15.6" x14ac:dyDescent="0.3">
      <c r="A8" s="29" t="s">
        <v>2</v>
      </c>
      <c r="B8" s="18">
        <v>150</v>
      </c>
      <c r="C8" s="5">
        <v>113.48</v>
      </c>
      <c r="D8" s="5"/>
      <c r="F8" s="6" t="s">
        <v>20</v>
      </c>
      <c r="G8" s="5"/>
      <c r="H8" s="5"/>
      <c r="I8" s="31"/>
    </row>
    <row r="9" spans="1:9" ht="15.6" x14ac:dyDescent="0.3">
      <c r="A9" s="29" t="s">
        <v>3</v>
      </c>
      <c r="B9" s="18">
        <v>1490</v>
      </c>
      <c r="C9" s="5">
        <v>670.04</v>
      </c>
      <c r="D9" s="5">
        <v>71.790000000000006</v>
      </c>
      <c r="F9" s="5" t="s">
        <v>21</v>
      </c>
      <c r="G9" s="5">
        <v>733</v>
      </c>
      <c r="H9" s="5"/>
      <c r="I9" s="31"/>
    </row>
    <row r="10" spans="1:9" ht="15.6" x14ac:dyDescent="0.3">
      <c r="A10" s="29" t="s">
        <v>4</v>
      </c>
      <c r="B10" s="18">
        <v>280.94</v>
      </c>
      <c r="C10" s="5">
        <v>279.61</v>
      </c>
      <c r="D10" s="5"/>
      <c r="F10" s="5" t="s">
        <v>22</v>
      </c>
      <c r="G10" s="5">
        <v>1240</v>
      </c>
      <c r="H10" s="5"/>
      <c r="I10" s="31"/>
    </row>
    <row r="11" spans="1:9" ht="16.2" thickBot="1" x14ac:dyDescent="0.35">
      <c r="A11" s="29" t="s">
        <v>5</v>
      </c>
      <c r="B11" s="18">
        <v>40</v>
      </c>
      <c r="C11" s="5"/>
      <c r="D11" s="5"/>
      <c r="F11" s="5" t="s">
        <v>23</v>
      </c>
      <c r="G11" s="9">
        <v>1344</v>
      </c>
      <c r="H11" s="9"/>
      <c r="I11" s="31"/>
    </row>
    <row r="12" spans="1:9" ht="15.6" x14ac:dyDescent="0.3">
      <c r="A12" s="29" t="s">
        <v>85</v>
      </c>
      <c r="B12" s="18">
        <v>1248</v>
      </c>
      <c r="C12" s="5"/>
      <c r="D12" s="5"/>
      <c r="F12" s="6" t="s">
        <v>24</v>
      </c>
      <c r="G12" s="57">
        <f>+SUM(G7:G11)</f>
        <v>10793</v>
      </c>
      <c r="I12" s="31"/>
    </row>
    <row r="13" spans="1:9" ht="15.6" x14ac:dyDescent="0.3">
      <c r="A13" s="29" t="s">
        <v>7</v>
      </c>
      <c r="B13" s="18">
        <v>483.64</v>
      </c>
      <c r="C13" s="5">
        <v>597.96</v>
      </c>
      <c r="D13" s="5"/>
      <c r="F13" s="5"/>
      <c r="I13" s="31"/>
    </row>
    <row r="14" spans="1:9" ht="15.6" x14ac:dyDescent="0.3">
      <c r="A14" s="29" t="s">
        <v>8</v>
      </c>
      <c r="B14" s="18">
        <v>1344</v>
      </c>
      <c r="C14" s="5"/>
      <c r="D14" s="5"/>
      <c r="F14" s="6" t="s">
        <v>25</v>
      </c>
      <c r="G14" s="5"/>
      <c r="I14" s="31"/>
    </row>
    <row r="15" spans="1:9" ht="15.6" x14ac:dyDescent="0.3">
      <c r="A15" s="29" t="s">
        <v>9</v>
      </c>
      <c r="B15" s="18">
        <v>650</v>
      </c>
      <c r="C15" s="5"/>
      <c r="D15" s="5"/>
      <c r="F15" s="5" t="s">
        <v>26</v>
      </c>
      <c r="G15" s="5">
        <v>225</v>
      </c>
      <c r="H15" s="5"/>
      <c r="I15" s="31"/>
    </row>
    <row r="16" spans="1:9" ht="15.6" x14ac:dyDescent="0.3">
      <c r="A16" s="29" t="s">
        <v>10</v>
      </c>
      <c r="B16" s="18">
        <v>85</v>
      </c>
      <c r="C16" s="5"/>
      <c r="D16" s="5"/>
      <c r="F16" s="5" t="s">
        <v>27</v>
      </c>
      <c r="G16" s="5">
        <v>600</v>
      </c>
      <c r="H16" s="5"/>
      <c r="I16" s="31"/>
    </row>
    <row r="17" spans="1:9" ht="17.25" customHeight="1" x14ac:dyDescent="0.3">
      <c r="A17" s="29" t="s">
        <v>33</v>
      </c>
      <c r="B17" s="18">
        <v>190</v>
      </c>
      <c r="C17" s="5">
        <v>160</v>
      </c>
      <c r="D17" s="5"/>
      <c r="F17" s="5" t="s">
        <v>28</v>
      </c>
      <c r="G17" s="5">
        <v>200</v>
      </c>
      <c r="H17" s="5"/>
      <c r="I17" s="31"/>
    </row>
    <row r="18" spans="1:9" ht="15.6" x14ac:dyDescent="0.3">
      <c r="A18" s="29" t="s">
        <v>62</v>
      </c>
      <c r="B18" s="18">
        <v>960</v>
      </c>
      <c r="C18" s="5">
        <v>1920</v>
      </c>
      <c r="D18" s="5">
        <v>320</v>
      </c>
      <c r="F18" s="5" t="s">
        <v>29</v>
      </c>
      <c r="G18" s="5">
        <v>150</v>
      </c>
      <c r="H18" s="5"/>
      <c r="I18" s="31"/>
    </row>
    <row r="19" spans="1:9" ht="19.5" customHeight="1" x14ac:dyDescent="0.3">
      <c r="A19" s="29" t="s">
        <v>60</v>
      </c>
      <c r="B19" s="47">
        <v>75</v>
      </c>
      <c r="C19" s="48"/>
      <c r="D19" s="46"/>
      <c r="F19" s="5" t="s">
        <v>30</v>
      </c>
      <c r="G19" s="5">
        <v>-150</v>
      </c>
      <c r="H19" s="5"/>
      <c r="I19" s="31"/>
    </row>
    <row r="20" spans="1:9" ht="15" customHeight="1" x14ac:dyDescent="0.3">
      <c r="A20" s="29" t="s">
        <v>63</v>
      </c>
      <c r="B20" s="47">
        <v>250</v>
      </c>
      <c r="C20" s="48"/>
      <c r="D20" s="18"/>
      <c r="F20" s="40"/>
      <c r="G20" s="5"/>
      <c r="H20" s="5"/>
      <c r="I20" s="31"/>
    </row>
    <row r="21" spans="1:9" ht="15" customHeight="1" x14ac:dyDescent="0.3">
      <c r="A21" s="29" t="s">
        <v>86</v>
      </c>
      <c r="B21" s="47">
        <v>180</v>
      </c>
      <c r="C21" s="48">
        <v>180</v>
      </c>
      <c r="D21" s="18"/>
      <c r="F21" s="40"/>
      <c r="G21" s="5"/>
      <c r="H21" s="5"/>
      <c r="I21" s="31"/>
    </row>
    <row r="22" spans="1:9" ht="15" customHeight="1" x14ac:dyDescent="0.3">
      <c r="A22" s="29" t="s">
        <v>91</v>
      </c>
      <c r="B22" s="47">
        <v>800</v>
      </c>
      <c r="C22" s="48">
        <v>990</v>
      </c>
      <c r="D22" s="18">
        <v>165</v>
      </c>
      <c r="F22" s="40"/>
      <c r="G22" s="5"/>
      <c r="H22" s="53"/>
      <c r="I22" s="31"/>
    </row>
    <row r="23" spans="1:9" ht="15" customHeight="1" x14ac:dyDescent="0.3">
      <c r="A23" s="29" t="s">
        <v>116</v>
      </c>
      <c r="B23" s="47">
        <v>5550</v>
      </c>
      <c r="C23" s="48">
        <v>5550</v>
      </c>
      <c r="D23" s="18"/>
      <c r="F23" s="40"/>
      <c r="G23" s="5"/>
      <c r="H23" s="53"/>
      <c r="I23" s="31"/>
    </row>
    <row r="24" spans="1:9" ht="18" customHeight="1" thickBot="1" x14ac:dyDescent="0.35">
      <c r="A24" s="30" t="s">
        <v>11</v>
      </c>
      <c r="B24" s="38"/>
      <c r="C24" s="39"/>
      <c r="D24" s="31"/>
      <c r="F24" s="8" t="s">
        <v>34</v>
      </c>
      <c r="G24" s="9"/>
      <c r="H24" s="57">
        <v>700.19</v>
      </c>
      <c r="I24" s="31"/>
    </row>
    <row r="25" spans="1:9" ht="16.2" thickBot="1" x14ac:dyDescent="0.35">
      <c r="A25" s="29" t="s">
        <v>12</v>
      </c>
      <c r="B25" s="18">
        <v>750</v>
      </c>
      <c r="C25" s="5"/>
      <c r="D25" s="5"/>
      <c r="F25" s="9"/>
      <c r="G25" s="34">
        <f>+SUM(G12:G24)</f>
        <v>11818</v>
      </c>
      <c r="H25" s="35">
        <f>SUM(H7:H24)</f>
        <v>10866.19</v>
      </c>
      <c r="I25" s="36">
        <f>SUM(I7:I24)</f>
        <v>0</v>
      </c>
    </row>
    <row r="26" spans="1:9" ht="15.6" x14ac:dyDescent="0.3">
      <c r="A26" s="29" t="s">
        <v>104</v>
      </c>
      <c r="B26" s="18">
        <v>500</v>
      </c>
      <c r="C26" s="5">
        <v>499.2</v>
      </c>
      <c r="D26" s="5">
        <v>83.2</v>
      </c>
      <c r="F26" s="53"/>
      <c r="G26" s="55"/>
      <c r="H26" s="42"/>
      <c r="I26" s="42"/>
    </row>
    <row r="27" spans="1:9" ht="15.6" x14ac:dyDescent="0.3">
      <c r="A27" s="29" t="s">
        <v>13</v>
      </c>
      <c r="B27" s="18">
        <v>163.80000000000001</v>
      </c>
      <c r="C27" s="5">
        <v>210</v>
      </c>
      <c r="D27" s="5">
        <v>35</v>
      </c>
    </row>
    <row r="28" spans="1:9" ht="15.6" x14ac:dyDescent="0.3">
      <c r="A28" s="29" t="s">
        <v>61</v>
      </c>
      <c r="B28" s="18">
        <v>151.19999999999999</v>
      </c>
      <c r="C28" s="5">
        <v>151.19999999999999</v>
      </c>
      <c r="D28" s="5">
        <v>25.2</v>
      </c>
    </row>
    <row r="29" spans="1:9" ht="16.2" thickBot="1" x14ac:dyDescent="0.35">
      <c r="A29" s="32" t="s">
        <v>14</v>
      </c>
      <c r="B29" s="18">
        <v>2000</v>
      </c>
      <c r="C29" s="5"/>
      <c r="D29" s="5"/>
    </row>
    <row r="30" spans="1:9" ht="15.6" x14ac:dyDescent="0.3">
      <c r="A30" s="19" t="s">
        <v>15</v>
      </c>
      <c r="B30" s="37">
        <f>+SUM(B7:B29)</f>
        <v>18706.580000000002</v>
      </c>
      <c r="C30" s="37">
        <f>+SUM(C7:C29)</f>
        <v>12779.880000000001</v>
      </c>
      <c r="D30" s="37">
        <f>+SUM(D7:D29)</f>
        <v>700.19</v>
      </c>
    </row>
    <row r="31" spans="1:9" ht="15.6" x14ac:dyDescent="0.3">
      <c r="A31" s="19"/>
      <c r="B31" s="42"/>
      <c r="C31" s="42"/>
      <c r="D31" s="42"/>
    </row>
    <row r="32" spans="1:9" ht="15.6" x14ac:dyDescent="0.3">
      <c r="A32" s="19"/>
      <c r="B32" s="42"/>
      <c r="C32" s="42"/>
      <c r="D32" s="42"/>
      <c r="H32" s="16"/>
    </row>
    <row r="33" spans="1:10" ht="15.6" x14ac:dyDescent="0.3">
      <c r="A33" s="19"/>
      <c r="B33" s="42"/>
      <c r="C33" s="42"/>
      <c r="D33" s="42"/>
    </row>
    <row r="34" spans="1:10" x14ac:dyDescent="0.3">
      <c r="F34" s="21" t="s">
        <v>139</v>
      </c>
    </row>
    <row r="35" spans="1:10" ht="16.2" thickBot="1" x14ac:dyDescent="0.35">
      <c r="A35" s="58" t="s">
        <v>138</v>
      </c>
      <c r="B35" s="59"/>
      <c r="F35" s="10" t="s">
        <v>40</v>
      </c>
    </row>
    <row r="36" spans="1:10" ht="15.6" x14ac:dyDescent="0.3">
      <c r="A36" s="19"/>
      <c r="F36" s="7"/>
      <c r="G36" s="15"/>
      <c r="H36" s="15"/>
      <c r="I36" s="15"/>
      <c r="J36" s="15"/>
    </row>
    <row r="37" spans="1:10" ht="15.6" x14ac:dyDescent="0.3">
      <c r="A37" s="19" t="s">
        <v>35</v>
      </c>
      <c r="F37" s="22" t="s">
        <v>41</v>
      </c>
      <c r="G37" s="14" t="s">
        <v>45</v>
      </c>
      <c r="H37" s="14" t="s">
        <v>47</v>
      </c>
      <c r="I37" s="14" t="s">
        <v>48</v>
      </c>
      <c r="J37" s="14" t="s">
        <v>49</v>
      </c>
    </row>
    <row r="38" spans="1:10" ht="15.6" x14ac:dyDescent="0.3">
      <c r="A38" s="19" t="s">
        <v>68</v>
      </c>
      <c r="B38" s="12">
        <v>13302.99</v>
      </c>
      <c r="F38" s="8"/>
      <c r="G38" s="14" t="s">
        <v>46</v>
      </c>
      <c r="H38" s="14" t="s">
        <v>46</v>
      </c>
      <c r="I38" s="14" t="s">
        <v>46</v>
      </c>
      <c r="J38" s="14" t="s">
        <v>46</v>
      </c>
    </row>
    <row r="39" spans="1:10" ht="16.2" thickBot="1" x14ac:dyDescent="0.35">
      <c r="A39" s="19" t="s">
        <v>36</v>
      </c>
      <c r="B39" s="35">
        <f>SUM(H7:H24)</f>
        <v>10866.19</v>
      </c>
      <c r="F39" s="8" t="s">
        <v>42</v>
      </c>
      <c r="G39" s="8"/>
      <c r="H39" s="8"/>
      <c r="I39" s="8"/>
      <c r="J39" s="8"/>
    </row>
    <row r="40" spans="1:10" ht="15.6" x14ac:dyDescent="0.3">
      <c r="A40" s="19" t="s">
        <v>39</v>
      </c>
      <c r="B40" s="12">
        <f>+B38+B39</f>
        <v>24169.18</v>
      </c>
      <c r="F40" s="8" t="s">
        <v>43</v>
      </c>
      <c r="G40" s="8"/>
      <c r="H40" s="8"/>
      <c r="I40" s="8"/>
      <c r="J40" s="8"/>
    </row>
    <row r="41" spans="1:10" ht="15.6" x14ac:dyDescent="0.3">
      <c r="A41" s="19" t="s">
        <v>37</v>
      </c>
      <c r="F41" s="8"/>
      <c r="H41" s="8"/>
      <c r="I41" s="8"/>
      <c r="J41" s="8"/>
    </row>
    <row r="42" spans="1:10" ht="15.6" x14ac:dyDescent="0.3">
      <c r="A42" s="19" t="s">
        <v>38</v>
      </c>
      <c r="B42" s="37">
        <f>+SUM(C7:C29)</f>
        <v>12779.880000000001</v>
      </c>
      <c r="F42" s="8" t="s">
        <v>50</v>
      </c>
      <c r="G42" s="57">
        <v>6777.32</v>
      </c>
      <c r="H42" s="8"/>
      <c r="I42" s="8"/>
      <c r="J42" s="8">
        <v>6777.32</v>
      </c>
    </row>
    <row r="43" spans="1:10" ht="16.2" thickBot="1" x14ac:dyDescent="0.35">
      <c r="A43" s="19" t="s">
        <v>140</v>
      </c>
      <c r="B43" s="13">
        <f>SUM(B40-B42)</f>
        <v>11389.3</v>
      </c>
      <c r="F43" s="2" t="s">
        <v>44</v>
      </c>
      <c r="G43" s="12">
        <v>13302.99</v>
      </c>
      <c r="H43" s="37">
        <f>-C30</f>
        <v>-12779.880000000001</v>
      </c>
      <c r="I43" s="2">
        <f>+SUM(H7:H24)</f>
        <v>10866.19</v>
      </c>
      <c r="J43" s="2">
        <f>SUM(G43:I43)</f>
        <v>11389.3</v>
      </c>
    </row>
    <row r="44" spans="1:10" ht="16.2" thickBot="1" x14ac:dyDescent="0.35">
      <c r="A44" s="19"/>
      <c r="G44" s="2">
        <f>+SUM(G39:G43)</f>
        <v>20080.309999999998</v>
      </c>
      <c r="H44" s="2">
        <f>+SUM(H39:H43)</f>
        <v>-12779.880000000001</v>
      </c>
      <c r="I44" s="2">
        <f>+SUM(H7:H24)</f>
        <v>10866.19</v>
      </c>
      <c r="J44" s="41">
        <f>+SUM(J39:J43)</f>
        <v>18166.62</v>
      </c>
    </row>
  </sheetData>
  <mergeCells count="1">
    <mergeCell ref="A35:B35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B3117-637D-4A3D-9D34-5814C7E155E0}">
  <sheetPr>
    <pageSetUpPr fitToPage="1"/>
  </sheetPr>
  <dimension ref="A1:XFD134"/>
  <sheetViews>
    <sheetView tabSelected="1" workbookViewId="0">
      <selection activeCell="D76" sqref="D76"/>
    </sheetView>
  </sheetViews>
  <sheetFormatPr defaultColWidth="9.109375" defaultRowHeight="14.4" x14ac:dyDescent="0.3"/>
  <cols>
    <col min="1" max="1" width="9.109375" style="60"/>
    <col min="2" max="2" width="12.33203125" style="61" customWidth="1"/>
    <col min="3" max="3" width="47.5546875" style="60" customWidth="1"/>
    <col min="4" max="4" width="10.6640625" style="60" customWidth="1"/>
    <col min="5" max="5" width="11" style="60" customWidth="1"/>
    <col min="6" max="6" width="9.109375" style="63"/>
    <col min="7" max="7" width="11.6640625" style="61" customWidth="1"/>
    <col min="8" max="8" width="12.109375" style="60" customWidth="1"/>
    <col min="9" max="9" width="12.5546875" style="60" customWidth="1"/>
    <col min="10" max="10" width="10.44140625" style="60" customWidth="1"/>
    <col min="11" max="11" width="9.109375" style="60"/>
  </cols>
  <sheetData>
    <row r="1" spans="2:10" s="60" customFormat="1" x14ac:dyDescent="0.3">
      <c r="B1" s="61"/>
      <c r="C1" s="62"/>
      <c r="D1" s="62"/>
      <c r="F1" s="63"/>
      <c r="G1" s="61"/>
    </row>
    <row r="2" spans="2:10" s="60" customFormat="1" x14ac:dyDescent="0.3">
      <c r="B2" s="61"/>
      <c r="C2" s="62" t="s">
        <v>205</v>
      </c>
      <c r="D2" s="62"/>
      <c r="F2" s="63"/>
      <c r="G2" s="61"/>
    </row>
    <row r="3" spans="2:10" s="60" customFormat="1" ht="15.6" x14ac:dyDescent="0.3">
      <c r="B3" s="64"/>
      <c r="C3" s="62" t="s">
        <v>141</v>
      </c>
      <c r="D3" s="62"/>
      <c r="F3" s="63"/>
      <c r="G3" s="64"/>
      <c r="H3" s="65"/>
      <c r="I3" s="68"/>
    </row>
    <row r="4" spans="2:10" s="60" customFormat="1" ht="15.6" x14ac:dyDescent="0.3">
      <c r="B4" s="61"/>
      <c r="C4" s="62" t="s">
        <v>201</v>
      </c>
      <c r="D4" s="62"/>
      <c r="E4" s="66"/>
      <c r="F4" s="63"/>
      <c r="G4" s="61"/>
      <c r="H4" s="66"/>
      <c r="I4" s="68"/>
      <c r="J4" s="66"/>
    </row>
    <row r="5" spans="2:10" s="60" customFormat="1" ht="15.6" x14ac:dyDescent="0.3">
      <c r="B5" s="67"/>
      <c r="C5" s="67"/>
      <c r="D5" s="67"/>
      <c r="E5" s="67"/>
      <c r="F5" s="63"/>
      <c r="G5" s="67"/>
      <c r="H5" s="68"/>
      <c r="I5" s="68"/>
    </row>
    <row r="6" spans="2:10" s="60" customFormat="1" ht="15.6" x14ac:dyDescent="0.3">
      <c r="B6" s="69" t="s">
        <v>142</v>
      </c>
      <c r="C6" s="70" t="s">
        <v>143</v>
      </c>
      <c r="D6" s="67"/>
      <c r="E6" s="69" t="s">
        <v>202</v>
      </c>
      <c r="F6" s="63"/>
      <c r="G6" s="67"/>
      <c r="H6" s="67"/>
      <c r="I6" s="67"/>
    </row>
    <row r="7" spans="2:10" s="60" customFormat="1" ht="15.6" x14ac:dyDescent="0.3">
      <c r="B7" s="70" t="s">
        <v>46</v>
      </c>
      <c r="C7" s="67"/>
      <c r="D7" s="67"/>
      <c r="E7" s="70" t="s">
        <v>46</v>
      </c>
      <c r="F7" s="63"/>
      <c r="G7" s="67"/>
      <c r="H7" s="67"/>
      <c r="I7" s="67"/>
    </row>
    <row r="8" spans="2:10" s="60" customFormat="1" ht="15.6" x14ac:dyDescent="0.3">
      <c r="B8" s="71">
        <v>7989</v>
      </c>
      <c r="C8" s="72" t="s">
        <v>144</v>
      </c>
      <c r="D8" s="71"/>
      <c r="E8" s="60">
        <v>10166</v>
      </c>
      <c r="F8" s="63"/>
      <c r="G8" s="67"/>
      <c r="H8" s="67"/>
      <c r="I8" s="67"/>
    </row>
    <row r="9" spans="2:10" s="60" customFormat="1" ht="15.6" x14ac:dyDescent="0.3">
      <c r="B9" s="71">
        <v>660</v>
      </c>
      <c r="C9" s="72" t="s">
        <v>20</v>
      </c>
      <c r="D9" s="71"/>
      <c r="F9" s="63"/>
      <c r="G9" s="67"/>
      <c r="H9" s="67"/>
      <c r="I9" s="67"/>
    </row>
    <row r="10" spans="2:10" s="60" customFormat="1" ht="15.6" x14ac:dyDescent="0.3">
      <c r="B10" s="71">
        <v>0</v>
      </c>
      <c r="C10" s="73" t="s">
        <v>145</v>
      </c>
      <c r="D10" s="71"/>
      <c r="E10" s="60">
        <v>0</v>
      </c>
      <c r="F10" s="63"/>
      <c r="G10" s="68"/>
    </row>
    <row r="11" spans="2:10" s="60" customFormat="1" ht="15.6" x14ac:dyDescent="0.3">
      <c r="B11" s="71"/>
      <c r="C11" s="73"/>
      <c r="D11" s="71"/>
      <c r="F11" s="63"/>
      <c r="G11" s="74"/>
      <c r="H11" s="67"/>
    </row>
    <row r="12" spans="2:10" s="60" customFormat="1" ht="15.6" x14ac:dyDescent="0.3">
      <c r="B12" s="71">
        <v>454.78</v>
      </c>
      <c r="C12" s="73" t="s">
        <v>147</v>
      </c>
      <c r="D12" s="71"/>
      <c r="E12" s="60">
        <v>700.19</v>
      </c>
      <c r="F12" s="63"/>
      <c r="G12" s="74"/>
      <c r="H12" s="67"/>
    </row>
    <row r="13" spans="2:10" s="60" customFormat="1" ht="15.6" x14ac:dyDescent="0.3">
      <c r="B13" s="71"/>
      <c r="C13" s="72"/>
      <c r="D13" s="71"/>
      <c r="E13" s="71"/>
      <c r="F13" s="63"/>
      <c r="G13" s="61"/>
    </row>
    <row r="14" spans="2:10" s="60" customFormat="1" ht="15.6" x14ac:dyDescent="0.3">
      <c r="B14" s="75">
        <v>9103.7800000000007</v>
      </c>
      <c r="C14" s="67"/>
      <c r="D14" s="67"/>
      <c r="E14" s="60">
        <v>10866.19</v>
      </c>
      <c r="F14" s="63"/>
      <c r="G14" s="61"/>
    </row>
    <row r="15" spans="2:10" s="60" customFormat="1" ht="15.6" x14ac:dyDescent="0.3">
      <c r="B15" s="76"/>
      <c r="C15" s="67"/>
      <c r="D15" s="67"/>
      <c r="E15" s="67"/>
      <c r="F15" s="63"/>
      <c r="G15" s="61"/>
    </row>
    <row r="16" spans="2:10" s="60" customFormat="1" ht="15.6" x14ac:dyDescent="0.3">
      <c r="B16" s="68"/>
      <c r="F16" s="63"/>
      <c r="G16" s="63" t="s">
        <v>148</v>
      </c>
    </row>
    <row r="17" spans="2:11" s="60" customFormat="1" ht="15.6" x14ac:dyDescent="0.3">
      <c r="B17" s="68"/>
      <c r="F17" s="63"/>
      <c r="G17" s="63"/>
    </row>
    <row r="18" spans="2:11" s="60" customFormat="1" ht="15.6" x14ac:dyDescent="0.3">
      <c r="B18" s="68"/>
      <c r="C18" s="62"/>
      <c r="E18" s="62"/>
      <c r="G18" s="63"/>
      <c r="H18" s="61"/>
      <c r="I18" s="73"/>
      <c r="J18" s="73"/>
      <c r="K18" s="73"/>
    </row>
    <row r="19" spans="2:11" s="60" customFormat="1" ht="15.6" x14ac:dyDescent="0.3">
      <c r="B19" s="68"/>
      <c r="C19" s="62" t="s">
        <v>205</v>
      </c>
      <c r="E19" s="62"/>
      <c r="G19" s="63"/>
      <c r="H19" s="61"/>
      <c r="I19" s="73"/>
      <c r="J19" s="73"/>
      <c r="K19" s="73"/>
    </row>
    <row r="20" spans="2:11" s="60" customFormat="1" ht="15.6" x14ac:dyDescent="0.3">
      <c r="B20" s="68"/>
      <c r="C20" s="62" t="s">
        <v>141</v>
      </c>
      <c r="D20" s="77"/>
      <c r="E20" s="62"/>
      <c r="G20" s="63"/>
      <c r="H20" s="64"/>
      <c r="I20" s="73"/>
      <c r="J20" s="73"/>
      <c r="K20" s="73"/>
    </row>
    <row r="21" spans="2:11" s="60" customFormat="1" ht="15.6" x14ac:dyDescent="0.3">
      <c r="B21" s="68"/>
      <c r="C21" s="62" t="s">
        <v>201</v>
      </c>
      <c r="D21" s="66"/>
      <c r="E21" s="62"/>
      <c r="F21" s="66"/>
      <c r="G21" s="63"/>
      <c r="H21" s="61"/>
      <c r="I21" s="73"/>
      <c r="J21" s="73"/>
      <c r="K21" s="73"/>
    </row>
    <row r="22" spans="2:11" s="60" customFormat="1" ht="15.6" x14ac:dyDescent="0.3">
      <c r="B22" s="68"/>
      <c r="C22" s="78"/>
      <c r="F22" s="63"/>
      <c r="G22" s="74"/>
      <c r="H22" s="74"/>
      <c r="I22" s="74"/>
      <c r="J22" s="74"/>
      <c r="K22" s="74"/>
    </row>
    <row r="23" spans="2:11" s="60" customFormat="1" x14ac:dyDescent="0.3">
      <c r="B23" s="70" t="s">
        <v>46</v>
      </c>
      <c r="C23" s="70" t="s">
        <v>149</v>
      </c>
      <c r="D23" s="70"/>
      <c r="E23" s="70" t="s">
        <v>46</v>
      </c>
      <c r="F23" s="63"/>
      <c r="G23" s="74"/>
      <c r="H23" s="74"/>
      <c r="I23" s="74"/>
      <c r="J23" s="74"/>
      <c r="K23" s="74"/>
    </row>
    <row r="24" spans="2:11" s="60" customFormat="1" x14ac:dyDescent="0.3">
      <c r="B24" s="60">
        <v>2141.5300000000002</v>
      </c>
      <c r="C24" s="72" t="s">
        <v>150</v>
      </c>
      <c r="E24" s="60">
        <v>1571.87</v>
      </c>
      <c r="F24" s="63"/>
      <c r="G24" s="74"/>
      <c r="H24" s="74"/>
      <c r="I24" s="74"/>
      <c r="J24" s="74"/>
      <c r="K24" s="74"/>
    </row>
    <row r="25" spans="2:11" s="60" customFormat="1" x14ac:dyDescent="0.3">
      <c r="B25" s="60">
        <v>0</v>
      </c>
      <c r="C25" s="72" t="s">
        <v>146</v>
      </c>
      <c r="E25" s="60">
        <v>210</v>
      </c>
      <c r="F25" s="63"/>
      <c r="G25" s="74"/>
      <c r="H25" s="74"/>
      <c r="I25" s="74"/>
      <c r="J25" s="74"/>
      <c r="K25" s="74"/>
    </row>
    <row r="26" spans="2:11" s="60" customFormat="1" x14ac:dyDescent="0.3">
      <c r="B26" s="60">
        <v>427.2</v>
      </c>
      <c r="C26" s="72" t="s">
        <v>151</v>
      </c>
      <c r="E26" s="60">
        <v>151.19999999999999</v>
      </c>
      <c r="F26" s="63"/>
      <c r="G26" s="74"/>
      <c r="H26" s="74"/>
      <c r="I26" s="74"/>
      <c r="J26" s="74"/>
      <c r="K26" s="74"/>
    </row>
    <row r="27" spans="2:11" s="60" customFormat="1" x14ac:dyDescent="0.3">
      <c r="B27" s="60">
        <v>650</v>
      </c>
      <c r="C27" s="72" t="s">
        <v>9</v>
      </c>
      <c r="E27" s="60">
        <v>0</v>
      </c>
      <c r="F27" s="63"/>
      <c r="G27" s="74"/>
      <c r="H27" s="74"/>
      <c r="I27" s="74"/>
      <c r="J27" s="74"/>
      <c r="K27" s="74"/>
    </row>
    <row r="28" spans="2:11" s="60" customFormat="1" x14ac:dyDescent="0.3">
      <c r="C28" s="72" t="s">
        <v>209</v>
      </c>
      <c r="E28" s="60">
        <v>5550</v>
      </c>
      <c r="F28" s="63"/>
      <c r="G28" s="74"/>
      <c r="H28" s="74"/>
      <c r="I28" s="74"/>
      <c r="J28" s="74"/>
      <c r="K28" s="74"/>
    </row>
    <row r="29" spans="2:11" s="60" customFormat="1" x14ac:dyDescent="0.3">
      <c r="B29" s="60">
        <v>280.94</v>
      </c>
      <c r="C29" s="72" t="s">
        <v>152</v>
      </c>
      <c r="E29" s="60">
        <v>279.61</v>
      </c>
      <c r="F29" s="63"/>
      <c r="G29" s="61"/>
      <c r="H29" s="74"/>
      <c r="I29" s="74"/>
      <c r="J29" s="74"/>
    </row>
    <row r="30" spans="2:11" s="60" customFormat="1" x14ac:dyDescent="0.3">
      <c r="B30" s="60">
        <v>0</v>
      </c>
      <c r="C30" s="72" t="s">
        <v>153</v>
      </c>
      <c r="E30" s="60">
        <v>0</v>
      </c>
      <c r="F30" s="63"/>
      <c r="G30" s="61"/>
    </row>
    <row r="31" spans="2:11" s="60" customFormat="1" x14ac:dyDescent="0.3">
      <c r="B31" s="60">
        <v>2356</v>
      </c>
      <c r="C31" s="72" t="s">
        <v>154</v>
      </c>
      <c r="E31" s="60">
        <v>597.96</v>
      </c>
      <c r="F31" s="63"/>
      <c r="G31" s="61"/>
    </row>
    <row r="32" spans="2:11" s="60" customFormat="1" x14ac:dyDescent="0.3">
      <c r="B32" s="60">
        <v>0</v>
      </c>
      <c r="C32" s="72" t="s">
        <v>8</v>
      </c>
      <c r="F32" s="63"/>
      <c r="G32" s="61"/>
    </row>
    <row r="33" spans="2:7" s="60" customFormat="1" x14ac:dyDescent="0.3">
      <c r="B33" s="60">
        <v>660.05</v>
      </c>
      <c r="C33" s="72" t="s">
        <v>155</v>
      </c>
      <c r="E33" s="60">
        <v>670.04</v>
      </c>
      <c r="F33" s="63"/>
      <c r="G33" s="61"/>
    </row>
    <row r="34" spans="2:7" s="60" customFormat="1" x14ac:dyDescent="0.3">
      <c r="B34" s="60">
        <v>70</v>
      </c>
      <c r="C34" s="72" t="s">
        <v>156</v>
      </c>
      <c r="F34" s="63"/>
      <c r="G34" s="61"/>
    </row>
    <row r="35" spans="2:7" s="60" customFormat="1" x14ac:dyDescent="0.3">
      <c r="C35" s="72" t="s">
        <v>157</v>
      </c>
      <c r="F35" s="63"/>
      <c r="G35" s="61"/>
    </row>
    <row r="36" spans="2:7" s="60" customFormat="1" x14ac:dyDescent="0.3">
      <c r="C36" s="72" t="s">
        <v>210</v>
      </c>
      <c r="E36" s="60">
        <v>1920</v>
      </c>
      <c r="F36" s="63"/>
      <c r="G36" s="61"/>
    </row>
    <row r="37" spans="2:7" s="60" customFormat="1" x14ac:dyDescent="0.3">
      <c r="C37" s="72" t="s">
        <v>211</v>
      </c>
      <c r="E37" s="60">
        <v>990</v>
      </c>
      <c r="F37" s="63"/>
      <c r="G37" s="61"/>
    </row>
    <row r="38" spans="2:7" s="60" customFormat="1" x14ac:dyDescent="0.3">
      <c r="B38" s="60">
        <v>238</v>
      </c>
      <c r="C38" s="72" t="s">
        <v>158</v>
      </c>
      <c r="E38" s="60">
        <v>160</v>
      </c>
      <c r="F38" s="63"/>
      <c r="G38" s="61"/>
    </row>
    <row r="39" spans="2:7" s="60" customFormat="1" x14ac:dyDescent="0.3">
      <c r="C39" s="72" t="s">
        <v>123</v>
      </c>
      <c r="E39" s="60">
        <v>499.2</v>
      </c>
      <c r="F39" s="63"/>
      <c r="G39" s="61"/>
    </row>
    <row r="40" spans="2:7" s="60" customFormat="1" x14ac:dyDescent="0.3">
      <c r="C40" s="72" t="s">
        <v>159</v>
      </c>
      <c r="D40" s="60">
        <v>-700.19</v>
      </c>
      <c r="F40" s="63"/>
      <c r="G40" s="61"/>
    </row>
    <row r="41" spans="2:7" s="60" customFormat="1" x14ac:dyDescent="0.3">
      <c r="C41" s="72" t="s">
        <v>60</v>
      </c>
      <c r="F41" s="63"/>
      <c r="G41" s="61"/>
    </row>
    <row r="42" spans="2:7" s="60" customFormat="1" x14ac:dyDescent="0.3">
      <c r="B42" s="60">
        <v>243.48</v>
      </c>
      <c r="C42" s="72" t="s">
        <v>63</v>
      </c>
      <c r="F42" s="63"/>
      <c r="G42" s="61"/>
    </row>
    <row r="43" spans="2:7" s="60" customFormat="1" x14ac:dyDescent="0.3">
      <c r="B43" s="60">
        <v>1585.69</v>
      </c>
      <c r="C43" s="72" t="s">
        <v>160</v>
      </c>
      <c r="E43" s="60">
        <v>180</v>
      </c>
      <c r="F43" s="63"/>
      <c r="G43" s="61"/>
    </row>
    <row r="44" spans="2:7" s="60" customFormat="1" x14ac:dyDescent="0.3">
      <c r="B44" s="79">
        <v>8652.89</v>
      </c>
      <c r="E44" s="60">
        <f>SUM(E24:E43)</f>
        <v>12779.880000000001</v>
      </c>
      <c r="F44" s="63"/>
      <c r="G44" s="61"/>
    </row>
    <row r="45" spans="2:7" s="60" customFormat="1" x14ac:dyDescent="0.3">
      <c r="B45" s="61"/>
      <c r="F45" s="63"/>
      <c r="G45" s="61"/>
    </row>
    <row r="46" spans="2:7" s="60" customFormat="1" x14ac:dyDescent="0.3">
      <c r="B46" s="61"/>
      <c r="F46" s="63"/>
      <c r="G46" s="61"/>
    </row>
    <row r="47" spans="2:7" s="60" customFormat="1" x14ac:dyDescent="0.3">
      <c r="B47" s="61"/>
      <c r="F47" s="63"/>
      <c r="G47" s="63" t="s">
        <v>161</v>
      </c>
    </row>
    <row r="48" spans="2:7" s="60" customFormat="1" x14ac:dyDescent="0.3">
      <c r="B48" s="61"/>
      <c r="F48" s="63"/>
      <c r="G48" s="63"/>
    </row>
    <row r="49" spans="1:11" s="60" customFormat="1" x14ac:dyDescent="0.3">
      <c r="B49" s="61"/>
      <c r="F49" s="63"/>
      <c r="G49" s="63"/>
    </row>
    <row r="50" spans="1:11" s="60" customFormat="1" x14ac:dyDescent="0.3">
      <c r="B50" s="61"/>
      <c r="C50" s="62"/>
      <c r="F50" s="63"/>
      <c r="G50" s="61"/>
    </row>
    <row r="56" spans="1:11" customFormat="1" x14ac:dyDescent="0.3">
      <c r="A56" s="60"/>
      <c r="B56" s="61"/>
      <c r="C56" s="60"/>
      <c r="D56" s="60"/>
      <c r="E56" s="60"/>
      <c r="F56" s="63"/>
      <c r="G56" s="61"/>
      <c r="H56" s="60"/>
      <c r="I56" s="60"/>
      <c r="J56" s="60"/>
      <c r="K56" s="60"/>
    </row>
    <row r="57" spans="1:11" customFormat="1" x14ac:dyDescent="0.3">
      <c r="A57" s="60"/>
      <c r="B57" s="61"/>
      <c r="C57" s="60"/>
      <c r="D57" s="60"/>
      <c r="E57" s="60"/>
      <c r="F57" s="63"/>
      <c r="G57" s="61"/>
      <c r="H57" s="60"/>
      <c r="I57" s="60"/>
      <c r="J57" s="60"/>
      <c r="K57" s="60"/>
    </row>
    <row r="58" spans="1:11" customFormat="1" x14ac:dyDescent="0.3">
      <c r="A58" s="60"/>
      <c r="B58" s="61"/>
      <c r="C58" s="60"/>
      <c r="D58" s="60"/>
      <c r="E58" s="60"/>
      <c r="F58" s="63"/>
      <c r="G58" s="61"/>
      <c r="H58" s="60"/>
      <c r="I58" s="60"/>
      <c r="J58" s="60"/>
      <c r="K58" s="60"/>
    </row>
    <row r="59" spans="1:11" s="60" customFormat="1" x14ac:dyDescent="0.3">
      <c r="B59" s="61"/>
      <c r="C59" s="62" t="s">
        <v>205</v>
      </c>
      <c r="F59" s="63"/>
      <c r="G59" s="61"/>
    </row>
    <row r="60" spans="1:11" s="60" customFormat="1" x14ac:dyDescent="0.3">
      <c r="B60" s="61"/>
      <c r="C60" s="62" t="s">
        <v>141</v>
      </c>
      <c r="F60" s="63"/>
      <c r="G60" s="61"/>
    </row>
    <row r="61" spans="1:11" s="60" customFormat="1" x14ac:dyDescent="0.3">
      <c r="B61" s="61"/>
      <c r="C61" s="62" t="s">
        <v>201</v>
      </c>
      <c r="F61" s="63"/>
      <c r="G61" s="61"/>
    </row>
    <row r="62" spans="1:11" customFormat="1" x14ac:dyDescent="0.3">
      <c r="A62" s="60"/>
      <c r="B62" s="61"/>
      <c r="C62" s="60"/>
      <c r="D62" s="60"/>
      <c r="E62" s="60"/>
      <c r="F62" s="63"/>
      <c r="G62" s="61"/>
      <c r="H62" s="60"/>
      <c r="I62" s="60"/>
      <c r="J62" s="60"/>
      <c r="K62" s="60"/>
    </row>
    <row r="63" spans="1:11" s="60" customFormat="1" x14ac:dyDescent="0.3">
      <c r="B63" s="69" t="s">
        <v>142</v>
      </c>
      <c r="C63" s="80" t="s">
        <v>162</v>
      </c>
      <c r="D63" s="69" t="s">
        <v>202</v>
      </c>
      <c r="E63" s="69"/>
      <c r="F63" s="63"/>
      <c r="G63" s="61"/>
    </row>
    <row r="64" spans="1:11" s="60" customFormat="1" x14ac:dyDescent="0.3">
      <c r="B64" s="70" t="s">
        <v>46</v>
      </c>
      <c r="D64" s="70" t="s">
        <v>46</v>
      </c>
      <c r="E64" s="70"/>
      <c r="F64" s="63"/>
      <c r="G64" s="61"/>
    </row>
    <row r="65" spans="1:11" s="60" customFormat="1" ht="15.6" x14ac:dyDescent="0.3">
      <c r="B65" s="78">
        <v>12921.73</v>
      </c>
      <c r="C65" s="60" t="s">
        <v>212</v>
      </c>
      <c r="D65" s="78">
        <v>13302.99</v>
      </c>
      <c r="F65" s="63"/>
      <c r="G65" s="61"/>
    </row>
    <row r="66" spans="1:11" s="60" customFormat="1" ht="15.6" x14ac:dyDescent="0.3">
      <c r="B66" s="63">
        <v>9154.0499999999993</v>
      </c>
      <c r="C66" s="60" t="s">
        <v>163</v>
      </c>
      <c r="D66" s="75">
        <v>10866.19</v>
      </c>
      <c r="F66" s="63"/>
      <c r="G66" s="61"/>
    </row>
    <row r="67" spans="1:11" s="60" customFormat="1" x14ac:dyDescent="0.3">
      <c r="B67" s="63">
        <v>22075.78</v>
      </c>
      <c r="D67" s="63"/>
      <c r="F67" s="63"/>
      <c r="G67" s="61"/>
    </row>
    <row r="68" spans="1:11" s="60" customFormat="1" ht="15.6" x14ac:dyDescent="0.3">
      <c r="B68" s="63">
        <v>9223.68</v>
      </c>
      <c r="C68" s="60" t="s">
        <v>164</v>
      </c>
      <c r="D68" s="75">
        <v>12779.88</v>
      </c>
      <c r="F68" s="63"/>
      <c r="G68" s="61"/>
    </row>
    <row r="69" spans="1:11" s="60" customFormat="1" x14ac:dyDescent="0.3">
      <c r="B69" s="63">
        <v>12852.099999999999</v>
      </c>
      <c r="C69" s="60" t="s">
        <v>213</v>
      </c>
      <c r="D69" s="63">
        <v>11389.3</v>
      </c>
      <c r="F69" s="63"/>
      <c r="G69" s="61"/>
    </row>
    <row r="70" spans="1:11" s="60" customFormat="1" x14ac:dyDescent="0.3">
      <c r="B70" s="63"/>
      <c r="D70" s="63"/>
      <c r="F70" s="63"/>
      <c r="G70" s="61"/>
    </row>
    <row r="71" spans="1:11" s="60" customFormat="1" x14ac:dyDescent="0.3">
      <c r="B71" s="63"/>
      <c r="C71" s="60" t="s">
        <v>165</v>
      </c>
      <c r="D71" s="63"/>
      <c r="F71" s="63"/>
      <c r="G71" s="61"/>
    </row>
    <row r="72" spans="1:11" s="60" customFormat="1" x14ac:dyDescent="0.3">
      <c r="B72" s="63">
        <v>12852.099999999999</v>
      </c>
      <c r="C72" s="60" t="s">
        <v>166</v>
      </c>
      <c r="D72" s="63">
        <v>11389.3</v>
      </c>
      <c r="F72" s="63"/>
      <c r="G72" s="61"/>
    </row>
    <row r="73" spans="1:11" s="60" customFormat="1" x14ac:dyDescent="0.3">
      <c r="B73" s="63">
        <v>6777.32</v>
      </c>
      <c r="C73" s="60" t="s">
        <v>167</v>
      </c>
      <c r="D73" s="63">
        <v>6777.32</v>
      </c>
      <c r="F73" s="63"/>
      <c r="G73" s="61"/>
    </row>
    <row r="74" spans="1:11" s="60" customFormat="1" x14ac:dyDescent="0.3">
      <c r="B74" s="63"/>
      <c r="D74" s="63"/>
      <c r="F74" s="63"/>
      <c r="G74" s="61"/>
    </row>
    <row r="75" spans="1:11" s="60" customFormat="1" x14ac:dyDescent="0.3">
      <c r="B75" s="63">
        <v>19629.419999999998</v>
      </c>
      <c r="C75" s="60" t="s">
        <v>168</v>
      </c>
      <c r="D75" s="63">
        <v>18166.62</v>
      </c>
      <c r="F75" s="63"/>
      <c r="G75" s="61"/>
    </row>
    <row r="76" spans="1:11" s="60" customFormat="1" x14ac:dyDescent="0.3">
      <c r="B76" s="81"/>
      <c r="F76" s="63"/>
      <c r="G76" s="61"/>
    </row>
    <row r="77" spans="1:11" s="60" customFormat="1" x14ac:dyDescent="0.3">
      <c r="B77" s="61"/>
      <c r="F77" s="63"/>
      <c r="G77" s="61"/>
    </row>
    <row r="78" spans="1:11" s="60" customFormat="1" x14ac:dyDescent="0.3">
      <c r="B78" s="61"/>
      <c r="C78" s="60" t="s">
        <v>169</v>
      </c>
      <c r="D78" s="60" t="s">
        <v>170</v>
      </c>
      <c r="F78" s="63"/>
      <c r="G78" s="61"/>
    </row>
    <row r="79" spans="1:11" s="60" customFormat="1" x14ac:dyDescent="0.3">
      <c r="B79" s="61"/>
      <c r="C79" s="60" t="s">
        <v>171</v>
      </c>
      <c r="D79" s="60" t="s">
        <v>172</v>
      </c>
      <c r="F79" s="63"/>
      <c r="G79" s="61"/>
    </row>
    <row r="80" spans="1:11" customFormat="1" x14ac:dyDescent="0.3">
      <c r="A80" s="60"/>
      <c r="B80" s="61"/>
      <c r="C80" s="60"/>
      <c r="D80" s="60"/>
      <c r="E80" s="60"/>
      <c r="F80" s="63"/>
      <c r="G80" s="61"/>
      <c r="H80" s="60"/>
      <c r="I80" s="60"/>
      <c r="J80" s="60"/>
      <c r="K80" s="60"/>
    </row>
    <row r="81" spans="1:11" s="60" customFormat="1" x14ac:dyDescent="0.3">
      <c r="B81" s="61"/>
      <c r="C81" s="60" t="s">
        <v>173</v>
      </c>
      <c r="F81" s="63"/>
      <c r="G81" s="61"/>
    </row>
    <row r="83" spans="1:11" s="60" customFormat="1" x14ac:dyDescent="0.3">
      <c r="B83" s="61"/>
      <c r="F83" s="63"/>
      <c r="G83" s="63" t="s">
        <v>174</v>
      </c>
    </row>
    <row r="84" spans="1:11" s="60" customFormat="1" x14ac:dyDescent="0.3">
      <c r="B84" s="61"/>
      <c r="F84" s="63"/>
      <c r="G84" s="63"/>
    </row>
    <row r="85" spans="1:11" s="60" customFormat="1" x14ac:dyDescent="0.3">
      <c r="B85" s="61"/>
      <c r="C85" s="62" t="s">
        <v>205</v>
      </c>
      <c r="F85" s="63"/>
      <c r="G85" s="61"/>
    </row>
    <row r="86" spans="1:11" s="60" customFormat="1" x14ac:dyDescent="0.3">
      <c r="B86" s="61"/>
      <c r="C86" s="62" t="s">
        <v>141</v>
      </c>
      <c r="F86" s="63"/>
      <c r="G86" s="61"/>
    </row>
    <row r="87" spans="1:11" s="60" customFormat="1" x14ac:dyDescent="0.3">
      <c r="B87" s="61"/>
      <c r="C87" s="62" t="s">
        <v>201</v>
      </c>
      <c r="F87" s="63"/>
      <c r="G87" s="61"/>
    </row>
    <row r="88" spans="1:11" customFormat="1" x14ac:dyDescent="0.3">
      <c r="A88" s="60"/>
      <c r="B88" s="61"/>
      <c r="C88" s="60"/>
      <c r="D88" s="60"/>
      <c r="E88" s="60"/>
      <c r="F88" s="63"/>
      <c r="G88" s="61"/>
      <c r="H88" s="60"/>
      <c r="I88" s="60"/>
      <c r="J88" s="60"/>
      <c r="K88" s="60"/>
    </row>
    <row r="89" spans="1:11" s="60" customFormat="1" x14ac:dyDescent="0.3">
      <c r="B89" s="82" t="s">
        <v>175</v>
      </c>
      <c r="F89" s="63"/>
      <c r="G89" s="61"/>
    </row>
    <row r="90" spans="1:11" s="60" customFormat="1" x14ac:dyDescent="0.3">
      <c r="B90" s="82" t="s">
        <v>206</v>
      </c>
      <c r="F90" s="63"/>
      <c r="G90" s="61"/>
    </row>
    <row r="91" spans="1:11" s="60" customFormat="1" x14ac:dyDescent="0.3">
      <c r="B91" s="61" t="s">
        <v>176</v>
      </c>
      <c r="D91" s="83" t="s">
        <v>46</v>
      </c>
      <c r="F91" s="63"/>
      <c r="G91" s="61"/>
    </row>
    <row r="92" spans="1:11" s="60" customFormat="1" x14ac:dyDescent="0.3">
      <c r="B92" s="61"/>
      <c r="C92" s="60" t="s">
        <v>204</v>
      </c>
      <c r="F92" s="63"/>
      <c r="G92" s="61"/>
    </row>
    <row r="93" spans="1:11" s="60" customFormat="1" x14ac:dyDescent="0.3">
      <c r="B93" s="61"/>
      <c r="C93" s="60" t="s">
        <v>177</v>
      </c>
      <c r="D93" s="61" t="s">
        <v>178</v>
      </c>
      <c r="F93" s="63"/>
      <c r="G93" s="61"/>
    </row>
    <row r="94" spans="1:11" s="60" customFormat="1" x14ac:dyDescent="0.3">
      <c r="B94" s="61"/>
      <c r="C94" s="60" t="s">
        <v>179</v>
      </c>
      <c r="D94" s="60">
        <v>27918.5</v>
      </c>
      <c r="F94" s="63"/>
      <c r="G94" s="61"/>
    </row>
    <row r="95" spans="1:11" s="60" customFormat="1" x14ac:dyDescent="0.3">
      <c r="B95" s="61"/>
      <c r="C95" s="60" t="s">
        <v>180</v>
      </c>
      <c r="D95" s="60">
        <v>25000</v>
      </c>
      <c r="F95" s="63"/>
      <c r="G95" s="61"/>
    </row>
    <row r="96" spans="1:11" s="60" customFormat="1" x14ac:dyDescent="0.3">
      <c r="B96" s="61"/>
      <c r="C96" s="60" t="s">
        <v>181</v>
      </c>
      <c r="D96" s="60">
        <v>5000</v>
      </c>
      <c r="F96" s="63"/>
      <c r="G96" s="61"/>
    </row>
    <row r="97" spans="1:11" s="60" customFormat="1" x14ac:dyDescent="0.3">
      <c r="B97" s="61"/>
      <c r="C97" s="60" t="s">
        <v>182</v>
      </c>
      <c r="D97" s="60">
        <v>950</v>
      </c>
      <c r="F97" s="63"/>
      <c r="G97" s="61"/>
    </row>
    <row r="98" spans="1:11" s="60" customFormat="1" x14ac:dyDescent="0.3">
      <c r="B98" s="61"/>
      <c r="C98" s="60" t="s">
        <v>183</v>
      </c>
      <c r="D98" s="60">
        <v>457.85</v>
      </c>
      <c r="F98" s="63"/>
      <c r="G98" s="61"/>
    </row>
    <row r="99" spans="1:11" s="60" customFormat="1" x14ac:dyDescent="0.3">
      <c r="B99" s="61"/>
      <c r="C99" s="60" t="s">
        <v>184</v>
      </c>
      <c r="D99" s="60">
        <v>1</v>
      </c>
      <c r="F99" s="63"/>
      <c r="G99" s="61"/>
    </row>
    <row r="100" spans="1:11" s="60" customFormat="1" x14ac:dyDescent="0.3">
      <c r="B100" s="61"/>
      <c r="C100" s="60" t="s">
        <v>185</v>
      </c>
      <c r="D100" s="60">
        <v>1372.96</v>
      </c>
      <c r="F100" s="63"/>
      <c r="G100" s="61"/>
    </row>
    <row r="101" spans="1:11" s="60" customFormat="1" x14ac:dyDescent="0.3">
      <c r="B101" s="61"/>
      <c r="C101" s="60" t="s">
        <v>186</v>
      </c>
      <c r="D101" s="60">
        <v>846.77</v>
      </c>
      <c r="F101" s="63"/>
      <c r="G101" s="61"/>
    </row>
    <row r="102" spans="1:11" s="60" customFormat="1" x14ac:dyDescent="0.3">
      <c r="B102" s="61"/>
      <c r="C102" s="60" t="s">
        <v>187</v>
      </c>
      <c r="D102" s="60">
        <v>1223.6500000000001</v>
      </c>
      <c r="F102" s="63"/>
      <c r="G102" s="61"/>
    </row>
    <row r="103" spans="1:11" s="60" customFormat="1" x14ac:dyDescent="0.3">
      <c r="B103" s="61"/>
      <c r="C103" s="60" t="s">
        <v>203</v>
      </c>
      <c r="D103" s="60">
        <v>1585.69</v>
      </c>
      <c r="F103" s="63"/>
      <c r="G103" s="61"/>
    </row>
    <row r="104" spans="1:11" s="60" customFormat="1" x14ac:dyDescent="0.3">
      <c r="B104" s="61"/>
      <c r="D104" s="60">
        <f>SUM(D94:D103)</f>
        <v>64356.42</v>
      </c>
      <c r="F104" s="63"/>
      <c r="G104" s="61"/>
    </row>
    <row r="105" spans="1:11" customFormat="1" x14ac:dyDescent="0.3">
      <c r="A105" s="60"/>
      <c r="B105" s="61"/>
      <c r="C105" s="60"/>
      <c r="D105" s="60"/>
      <c r="E105" s="60"/>
      <c r="F105" s="63"/>
      <c r="G105" s="61"/>
      <c r="H105" s="60"/>
      <c r="I105" s="60"/>
      <c r="J105" s="60"/>
      <c r="K105" s="60"/>
    </row>
    <row r="106" spans="1:11" s="60" customFormat="1" x14ac:dyDescent="0.3">
      <c r="B106" s="82" t="s">
        <v>188</v>
      </c>
      <c r="F106" s="63"/>
      <c r="G106" s="61"/>
    </row>
    <row r="107" spans="1:11" s="60" customFormat="1" x14ac:dyDescent="0.3">
      <c r="B107" s="82" t="s">
        <v>189</v>
      </c>
      <c r="F107" s="63"/>
      <c r="G107" s="61"/>
    </row>
    <row r="108" spans="1:11" s="60" customFormat="1" x14ac:dyDescent="0.3">
      <c r="B108" s="82" t="s">
        <v>190</v>
      </c>
      <c r="F108" s="63"/>
      <c r="G108" s="61"/>
    </row>
    <row r="109" spans="1:11" s="60" customFormat="1" x14ac:dyDescent="0.3">
      <c r="A109" s="61" t="s">
        <v>191</v>
      </c>
      <c r="B109" s="82" t="s">
        <v>192</v>
      </c>
      <c r="F109" s="63"/>
      <c r="G109" s="61"/>
    </row>
    <row r="110" spans="1:11" s="60" customFormat="1" x14ac:dyDescent="0.3">
      <c r="A110" s="61"/>
      <c r="B110" s="82" t="s">
        <v>208</v>
      </c>
      <c r="F110" s="63"/>
      <c r="G110" s="61"/>
    </row>
    <row r="111" spans="1:11" s="60" customFormat="1" x14ac:dyDescent="0.3">
      <c r="A111" s="61" t="s">
        <v>191</v>
      </c>
      <c r="B111" s="82" t="s">
        <v>193</v>
      </c>
      <c r="F111" s="63"/>
      <c r="G111" s="61"/>
    </row>
    <row r="112" spans="1:11" s="60" customFormat="1" x14ac:dyDescent="0.3">
      <c r="A112" s="61"/>
      <c r="B112" s="82" t="s">
        <v>207</v>
      </c>
      <c r="F112" s="63"/>
      <c r="G112" s="61"/>
    </row>
    <row r="113" spans="1:11" s="60" customFormat="1" x14ac:dyDescent="0.3">
      <c r="A113" s="61"/>
      <c r="B113" s="82" t="s">
        <v>194</v>
      </c>
      <c r="F113" s="63"/>
      <c r="G113" s="61"/>
    </row>
    <row r="114" spans="1:11" s="60" customFormat="1" x14ac:dyDescent="0.3">
      <c r="A114" s="61" t="s">
        <v>191</v>
      </c>
      <c r="B114" s="82" t="s">
        <v>195</v>
      </c>
      <c r="F114" s="63"/>
      <c r="G114" s="61"/>
    </row>
    <row r="115" spans="1:11" s="60" customFormat="1" x14ac:dyDescent="0.3">
      <c r="A115" s="61"/>
      <c r="B115" s="82" t="s">
        <v>196</v>
      </c>
      <c r="F115" s="63"/>
      <c r="G115" s="61"/>
    </row>
    <row r="116" spans="1:11" s="60" customFormat="1" x14ac:dyDescent="0.3">
      <c r="A116" s="61" t="s">
        <v>191</v>
      </c>
      <c r="B116" s="82" t="s">
        <v>197</v>
      </c>
      <c r="F116" s="63"/>
      <c r="G116" s="61"/>
    </row>
    <row r="117" spans="1:11" s="60" customFormat="1" x14ac:dyDescent="0.3">
      <c r="B117" s="82" t="s">
        <v>198</v>
      </c>
      <c r="F117" s="63"/>
      <c r="G117" s="61"/>
    </row>
    <row r="118" spans="1:11" s="60" customFormat="1" x14ac:dyDescent="0.3">
      <c r="A118" s="61" t="s">
        <v>191</v>
      </c>
      <c r="B118" s="82" t="s">
        <v>199</v>
      </c>
      <c r="F118" s="63"/>
      <c r="G118" s="61"/>
    </row>
    <row r="119" spans="1:11" s="60" customFormat="1" x14ac:dyDescent="0.3">
      <c r="A119" s="61"/>
      <c r="B119" s="82" t="s">
        <v>200</v>
      </c>
      <c r="F119" s="63"/>
      <c r="G119" s="61"/>
    </row>
    <row r="120" spans="1:11" customFormat="1" x14ac:dyDescent="0.3">
      <c r="A120" s="60"/>
      <c r="B120" s="61"/>
      <c r="C120" s="60"/>
      <c r="D120" s="60"/>
      <c r="E120" s="60"/>
      <c r="F120" s="63"/>
      <c r="G120" s="61"/>
      <c r="H120" s="60"/>
      <c r="I120" s="60"/>
      <c r="J120" s="60"/>
      <c r="K120" s="60"/>
    </row>
    <row r="121" spans="1:11" s="60" customFormat="1" x14ac:dyDescent="0.3">
      <c r="B121" s="82"/>
      <c r="F121" s="63"/>
      <c r="G121" s="61"/>
    </row>
    <row r="122" spans="1:11" s="60" customFormat="1" x14ac:dyDescent="0.3">
      <c r="B122" s="82"/>
      <c r="F122" s="63"/>
      <c r="G122" s="61"/>
    </row>
    <row r="123" spans="1:11" customFormat="1" x14ac:dyDescent="0.3">
      <c r="A123" s="60"/>
      <c r="B123" s="61"/>
      <c r="C123" s="60"/>
      <c r="D123" s="60"/>
      <c r="E123" s="60"/>
      <c r="F123" s="63"/>
      <c r="G123" s="61"/>
      <c r="H123" s="60"/>
      <c r="I123" s="60"/>
      <c r="J123" s="60"/>
      <c r="K123" s="60"/>
    </row>
    <row r="124" spans="1:11" customFormat="1" x14ac:dyDescent="0.3">
      <c r="A124" s="60"/>
      <c r="B124" s="61"/>
      <c r="C124" s="60"/>
      <c r="D124" s="60"/>
      <c r="E124" s="60"/>
      <c r="F124" s="63"/>
      <c r="G124" s="61"/>
      <c r="H124" s="60"/>
      <c r="I124" s="60"/>
      <c r="J124" s="60"/>
      <c r="K124" s="60"/>
    </row>
    <row r="125" spans="1:11" customFormat="1" x14ac:dyDescent="0.3">
      <c r="A125" s="60"/>
      <c r="B125" s="61"/>
      <c r="C125" s="60"/>
      <c r="D125" s="60"/>
      <c r="E125" s="60"/>
      <c r="F125" s="63"/>
      <c r="G125" s="61"/>
      <c r="H125" s="60"/>
      <c r="I125" s="60"/>
      <c r="J125" s="60"/>
      <c r="K125" s="60"/>
    </row>
    <row r="126" spans="1:11" customFormat="1" x14ac:dyDescent="0.3">
      <c r="A126" s="60"/>
      <c r="B126" s="61"/>
      <c r="C126" s="60"/>
      <c r="D126" s="60"/>
      <c r="E126" s="60"/>
      <c r="F126" s="63"/>
      <c r="G126" s="61"/>
      <c r="H126" s="60"/>
      <c r="I126" s="60"/>
      <c r="J126" s="60"/>
      <c r="K126" s="60"/>
    </row>
    <row r="127" spans="1:11" customFormat="1" x14ac:dyDescent="0.3">
      <c r="A127" s="60"/>
      <c r="B127" s="61"/>
      <c r="C127" s="60"/>
      <c r="D127" s="60"/>
      <c r="E127" s="60"/>
      <c r="F127" s="63"/>
      <c r="G127" s="61"/>
      <c r="H127" s="60"/>
      <c r="I127" s="60"/>
      <c r="J127" s="60"/>
      <c r="K127" s="60"/>
    </row>
    <row r="128" spans="1:11" customFormat="1" x14ac:dyDescent="0.3">
      <c r="A128" s="60"/>
      <c r="B128" s="61"/>
      <c r="C128" s="60"/>
      <c r="D128" s="60"/>
      <c r="E128" s="60"/>
      <c r="F128" s="63"/>
      <c r="G128" s="61"/>
      <c r="H128" s="60"/>
      <c r="I128" s="60"/>
      <c r="J128" s="60"/>
      <c r="K128" s="60"/>
    </row>
    <row r="129" spans="1:11" customFormat="1" x14ac:dyDescent="0.3">
      <c r="A129" s="60"/>
      <c r="B129" s="61"/>
      <c r="C129" s="60"/>
      <c r="D129" s="60"/>
      <c r="E129" s="60"/>
      <c r="F129" s="63"/>
      <c r="G129" s="61"/>
      <c r="H129" s="60"/>
      <c r="I129" s="60"/>
      <c r="J129" s="60"/>
      <c r="K129" s="60"/>
    </row>
    <row r="130" spans="1:11" customFormat="1" x14ac:dyDescent="0.3">
      <c r="A130" s="60"/>
      <c r="B130" s="61"/>
      <c r="C130" s="60"/>
      <c r="D130" s="60"/>
      <c r="E130" s="60"/>
      <c r="F130" s="63"/>
      <c r="G130" s="61"/>
      <c r="H130" s="60"/>
      <c r="I130" s="60"/>
      <c r="J130" s="60"/>
      <c r="K130" s="60"/>
    </row>
    <row r="131" spans="1:11" customFormat="1" x14ac:dyDescent="0.3">
      <c r="A131" s="60"/>
      <c r="B131" s="61"/>
      <c r="C131" s="60"/>
      <c r="D131" s="60"/>
      <c r="E131" s="60"/>
      <c r="F131" s="63"/>
      <c r="G131" s="61"/>
      <c r="H131" s="60"/>
      <c r="I131" s="60"/>
      <c r="J131" s="60"/>
      <c r="K131" s="60"/>
    </row>
    <row r="132" spans="1:11" customFormat="1" x14ac:dyDescent="0.3">
      <c r="A132" s="60"/>
      <c r="B132" s="61"/>
      <c r="C132" s="60"/>
      <c r="D132" s="60"/>
      <c r="E132" s="60"/>
      <c r="F132" s="63"/>
      <c r="G132" s="61"/>
      <c r="H132" s="60"/>
      <c r="I132" s="60"/>
      <c r="J132" s="60"/>
      <c r="K132" s="60"/>
    </row>
    <row r="133" spans="1:11" customFormat="1" x14ac:dyDescent="0.3">
      <c r="A133" s="60"/>
      <c r="B133" s="61"/>
      <c r="C133" s="60"/>
      <c r="D133" s="60"/>
      <c r="E133" s="60"/>
      <c r="F133" s="63"/>
      <c r="G133" s="61"/>
      <c r="H133" s="60"/>
      <c r="I133" s="60"/>
      <c r="J133" s="60"/>
      <c r="K133" s="60"/>
    </row>
    <row r="134" spans="1:11" customFormat="1" x14ac:dyDescent="0.3">
      <c r="A134" s="60"/>
      <c r="B134" s="61"/>
      <c r="C134" s="60"/>
      <c r="D134" s="60"/>
      <c r="E134" s="60"/>
      <c r="F134" s="63"/>
      <c r="G134" s="61"/>
      <c r="H134" s="60"/>
      <c r="I134" s="60"/>
      <c r="J134" s="60"/>
      <c r="K134" s="60"/>
    </row>
  </sheetData>
  <pageMargins left="0.7" right="0.7" top="0.75" bottom="0.75" header="0.3" footer="0.3"/>
  <pageSetup paperSize="9" scale="7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40993-8C3E-4F54-91DC-7C046A0A8AE0}">
  <sheetPr>
    <pageSetUpPr fitToPage="1"/>
  </sheetPr>
  <dimension ref="A1:H11"/>
  <sheetViews>
    <sheetView workbookViewId="0">
      <selection activeCell="D1" sqref="A1:XFD1048576"/>
    </sheetView>
  </sheetViews>
  <sheetFormatPr defaultColWidth="9.109375" defaultRowHeight="14.4" x14ac:dyDescent="0.3"/>
  <cols>
    <col min="1" max="1" width="11.44140625" style="43" bestFit="1" customWidth="1"/>
    <col min="2" max="2" width="15" style="43" bestFit="1" customWidth="1"/>
    <col min="3" max="3" width="24.33203125" style="43" customWidth="1"/>
    <col min="4" max="4" width="38.33203125" style="43" bestFit="1" customWidth="1"/>
    <col min="5" max="5" width="48.44140625" style="43" customWidth="1"/>
    <col min="6" max="6" width="13.109375" style="43" bestFit="1" customWidth="1"/>
    <col min="7" max="7" width="12.109375" style="43" bestFit="1" customWidth="1"/>
    <col min="8" max="8" width="12.33203125" style="43" bestFit="1" customWidth="1"/>
    <col min="9" max="16384" width="9.109375" style="43"/>
  </cols>
  <sheetData>
    <row r="1" spans="1:8" x14ac:dyDescent="0.3">
      <c r="A1" s="43" t="s">
        <v>58</v>
      </c>
    </row>
    <row r="2" spans="1:8" x14ac:dyDescent="0.3">
      <c r="A2" s="43" t="s">
        <v>51</v>
      </c>
      <c r="B2" s="43" t="s">
        <v>52</v>
      </c>
      <c r="C2" s="43" t="s">
        <v>64</v>
      </c>
      <c r="D2" s="43" t="s">
        <v>53</v>
      </c>
      <c r="E2" s="43" t="s">
        <v>54</v>
      </c>
      <c r="F2" s="43" t="s">
        <v>55</v>
      </c>
      <c r="G2" s="43" t="s">
        <v>56</v>
      </c>
      <c r="H2" s="43" t="s">
        <v>57</v>
      </c>
    </row>
    <row r="3" spans="1:8" ht="28.8" x14ac:dyDescent="0.3">
      <c r="A3" s="43" t="s">
        <v>130</v>
      </c>
      <c r="B3" s="43">
        <v>13033</v>
      </c>
      <c r="C3" s="43" t="s">
        <v>118</v>
      </c>
      <c r="D3" s="43" t="s">
        <v>131</v>
      </c>
      <c r="E3" s="43" t="s">
        <v>132</v>
      </c>
      <c r="F3" s="43">
        <v>151.19999999999999</v>
      </c>
      <c r="G3" s="43">
        <v>25.2</v>
      </c>
      <c r="H3" s="43">
        <v>785375777</v>
      </c>
    </row>
    <row r="4" spans="1:8" ht="28.8" x14ac:dyDescent="0.3">
      <c r="A4" s="43" t="s">
        <v>133</v>
      </c>
      <c r="B4" s="43">
        <v>13309</v>
      </c>
      <c r="C4" s="43" t="s">
        <v>118</v>
      </c>
      <c r="D4" s="43" t="s">
        <v>131</v>
      </c>
      <c r="E4" s="43" t="s">
        <v>134</v>
      </c>
      <c r="F4" s="43">
        <v>210</v>
      </c>
      <c r="G4" s="43">
        <v>35</v>
      </c>
      <c r="H4" s="43">
        <v>785375777</v>
      </c>
    </row>
    <row r="5" spans="1:8" ht="28.8" x14ac:dyDescent="0.3">
      <c r="A5" s="43" t="s">
        <v>135</v>
      </c>
      <c r="B5" s="43">
        <v>922</v>
      </c>
      <c r="C5" s="43" t="s">
        <v>118</v>
      </c>
      <c r="D5" s="43" t="s">
        <v>119</v>
      </c>
      <c r="E5" s="43" t="s">
        <v>136</v>
      </c>
      <c r="F5" s="43">
        <v>780</v>
      </c>
      <c r="G5" s="43">
        <v>130</v>
      </c>
      <c r="H5" s="43">
        <v>219581100</v>
      </c>
    </row>
    <row r="6" spans="1:8" ht="28.8" x14ac:dyDescent="0.3">
      <c r="A6" s="44" t="s">
        <v>128</v>
      </c>
      <c r="B6" s="43">
        <v>508884391</v>
      </c>
      <c r="C6" s="43" t="s">
        <v>118</v>
      </c>
      <c r="D6" s="43" t="s">
        <v>129</v>
      </c>
      <c r="E6" s="43" t="s">
        <v>3</v>
      </c>
      <c r="F6" s="43">
        <v>670.04</v>
      </c>
      <c r="G6" s="43">
        <v>71.790000000000006</v>
      </c>
      <c r="H6" s="43">
        <v>107831677</v>
      </c>
    </row>
    <row r="7" spans="1:8" ht="28.8" x14ac:dyDescent="0.3">
      <c r="A7" s="44" t="s">
        <v>124</v>
      </c>
      <c r="B7" s="43">
        <v>397</v>
      </c>
      <c r="C7" s="43" t="s">
        <v>118</v>
      </c>
      <c r="D7" s="43" t="s">
        <v>126</v>
      </c>
      <c r="E7" s="43" t="s">
        <v>127</v>
      </c>
      <c r="F7" s="43">
        <v>1920</v>
      </c>
      <c r="G7" s="43">
        <v>320</v>
      </c>
      <c r="H7" s="43">
        <v>9963694</v>
      </c>
    </row>
    <row r="8" spans="1:8" ht="28.8" x14ac:dyDescent="0.3">
      <c r="A8" s="44" t="s">
        <v>125</v>
      </c>
      <c r="B8" s="43" t="s">
        <v>121</v>
      </c>
      <c r="C8" s="43" t="s">
        <v>118</v>
      </c>
      <c r="D8" s="43" t="s">
        <v>122</v>
      </c>
      <c r="E8" s="43" t="s">
        <v>123</v>
      </c>
      <c r="F8" s="43">
        <v>499.2</v>
      </c>
      <c r="G8" s="43">
        <v>83.2</v>
      </c>
      <c r="H8" s="43">
        <v>200190040</v>
      </c>
    </row>
    <row r="9" spans="1:8" ht="28.8" x14ac:dyDescent="0.3">
      <c r="A9" s="44" t="s">
        <v>117</v>
      </c>
      <c r="B9" s="43">
        <v>986</v>
      </c>
      <c r="C9" s="43" t="s">
        <v>118</v>
      </c>
      <c r="D9" s="43" t="s">
        <v>119</v>
      </c>
      <c r="E9" s="43" t="s">
        <v>120</v>
      </c>
      <c r="F9" s="43">
        <v>210</v>
      </c>
      <c r="G9" s="43">
        <v>35</v>
      </c>
      <c r="H9" s="43">
        <v>219581100</v>
      </c>
    </row>
    <row r="10" spans="1:8" x14ac:dyDescent="0.3">
      <c r="A10" s="44"/>
    </row>
    <row r="11" spans="1:8" x14ac:dyDescent="0.3">
      <c r="F11" s="45" t="s">
        <v>59</v>
      </c>
      <c r="G11" s="45">
        <f>SUM(G3:G10)</f>
        <v>700.19</v>
      </c>
    </row>
  </sheetData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9239-6DBD-4C20-A681-9571F15AC3B6}">
  <dimension ref="A2:J41"/>
  <sheetViews>
    <sheetView topLeftCell="A19" workbookViewId="0">
      <selection activeCell="G40" sqref="G40"/>
    </sheetView>
  </sheetViews>
  <sheetFormatPr defaultColWidth="9.109375" defaultRowHeight="14.4" x14ac:dyDescent="0.3"/>
  <cols>
    <col min="1" max="1" width="49.33203125" style="20" bestFit="1" customWidth="1"/>
    <col min="2" max="2" width="12" style="50" customWidth="1"/>
    <col min="3" max="4" width="10.6640625" style="50" customWidth="1"/>
    <col min="5" max="5" width="9.109375" style="50"/>
    <col min="6" max="6" width="44.88671875" style="20" customWidth="1"/>
    <col min="7" max="7" width="12.109375" style="50" customWidth="1"/>
    <col min="8" max="8" width="12.5546875" style="50" customWidth="1"/>
    <col min="9" max="9" width="10.44140625" style="50" customWidth="1"/>
    <col min="10" max="16384" width="9.109375" style="50"/>
  </cols>
  <sheetData>
    <row r="2" spans="1:9" ht="15.6" x14ac:dyDescent="0.3">
      <c r="C2" s="1" t="s">
        <v>76</v>
      </c>
    </row>
    <row r="3" spans="1:9" ht="15.6" x14ac:dyDescent="0.3">
      <c r="C3" s="1" t="s">
        <v>72</v>
      </c>
    </row>
    <row r="4" spans="1:9" ht="15" thickBot="1" x14ac:dyDescent="0.35"/>
    <row r="5" spans="1:9" ht="15.6" x14ac:dyDescent="0.3">
      <c r="A5" s="23" t="s">
        <v>0</v>
      </c>
      <c r="B5" s="24" t="s">
        <v>16</v>
      </c>
      <c r="C5" s="24" t="s">
        <v>17</v>
      </c>
      <c r="D5" s="25"/>
      <c r="F5" s="23" t="s">
        <v>18</v>
      </c>
      <c r="G5" s="33" t="s">
        <v>31</v>
      </c>
      <c r="H5" s="11" t="s">
        <v>32</v>
      </c>
      <c r="I5" s="25"/>
    </row>
    <row r="6" spans="1:9" ht="16.2" thickBot="1" x14ac:dyDescent="0.35">
      <c r="A6" s="26"/>
      <c r="B6" s="27" t="s">
        <v>65</v>
      </c>
      <c r="C6" s="27" t="s">
        <v>65</v>
      </c>
      <c r="D6" s="28" t="s">
        <v>14</v>
      </c>
      <c r="F6" s="26"/>
      <c r="G6" s="27" t="s">
        <v>65</v>
      </c>
      <c r="H6" s="3" t="s">
        <v>66</v>
      </c>
      <c r="I6" s="28" t="s">
        <v>14</v>
      </c>
    </row>
    <row r="7" spans="1:9" ht="15.6" x14ac:dyDescent="0.3">
      <c r="A7" s="29" t="s">
        <v>1</v>
      </c>
      <c r="B7" s="17">
        <v>1365</v>
      </c>
      <c r="C7" s="4"/>
      <c r="D7" s="4"/>
      <c r="F7" s="4" t="s">
        <v>19</v>
      </c>
      <c r="G7" s="4">
        <v>7476</v>
      </c>
      <c r="H7" s="4">
        <v>6428</v>
      </c>
      <c r="I7" s="31"/>
    </row>
    <row r="8" spans="1:9" ht="15.6" x14ac:dyDescent="0.3">
      <c r="A8" s="29" t="s">
        <v>2</v>
      </c>
      <c r="B8" s="18">
        <v>150</v>
      </c>
      <c r="C8" s="5"/>
      <c r="D8" s="5"/>
      <c r="F8" s="6" t="s">
        <v>20</v>
      </c>
      <c r="G8" s="5"/>
      <c r="H8" s="5"/>
      <c r="I8" s="31"/>
    </row>
    <row r="9" spans="1:9" ht="15.6" x14ac:dyDescent="0.3">
      <c r="A9" s="29" t="s">
        <v>3</v>
      </c>
      <c r="B9" s="18">
        <v>1490</v>
      </c>
      <c r="C9" s="5"/>
      <c r="D9" s="5"/>
      <c r="F9" s="5" t="s">
        <v>21</v>
      </c>
      <c r="G9" s="5">
        <v>733</v>
      </c>
      <c r="H9" s="5"/>
      <c r="I9" s="31"/>
    </row>
    <row r="10" spans="1:9" ht="15.6" x14ac:dyDescent="0.3">
      <c r="A10" s="29" t="s">
        <v>4</v>
      </c>
      <c r="B10" s="18">
        <v>280.94</v>
      </c>
      <c r="C10" s="5"/>
      <c r="D10" s="5"/>
      <c r="F10" s="5" t="s">
        <v>22</v>
      </c>
      <c r="G10" s="5">
        <v>1240</v>
      </c>
      <c r="H10" s="5"/>
      <c r="I10" s="31"/>
    </row>
    <row r="11" spans="1:9" ht="16.2" thickBot="1" x14ac:dyDescent="0.35">
      <c r="A11" s="29" t="s">
        <v>5</v>
      </c>
      <c r="B11" s="18">
        <v>40</v>
      </c>
      <c r="C11" s="5"/>
      <c r="D11" s="5"/>
      <c r="F11" s="5" t="s">
        <v>23</v>
      </c>
      <c r="G11" s="9">
        <v>1344</v>
      </c>
      <c r="H11" s="9"/>
      <c r="I11" s="31"/>
    </row>
    <row r="12" spans="1:9" ht="15.6" x14ac:dyDescent="0.3">
      <c r="A12" s="29" t="s">
        <v>6</v>
      </c>
      <c r="B12" s="18">
        <v>1248</v>
      </c>
      <c r="C12" s="5"/>
      <c r="D12" s="5"/>
      <c r="F12" s="6" t="s">
        <v>24</v>
      </c>
      <c r="G12" s="50">
        <f>+SUM(G7:G11)</f>
        <v>10793</v>
      </c>
      <c r="I12" s="31"/>
    </row>
    <row r="13" spans="1:9" ht="15.6" x14ac:dyDescent="0.3">
      <c r="A13" s="29" t="s">
        <v>7</v>
      </c>
      <c r="B13" s="18">
        <v>483.64</v>
      </c>
      <c r="C13" s="5"/>
      <c r="D13" s="5"/>
      <c r="F13" s="5"/>
      <c r="I13" s="31"/>
    </row>
    <row r="14" spans="1:9" ht="15.6" x14ac:dyDescent="0.3">
      <c r="A14" s="29" t="s">
        <v>8</v>
      </c>
      <c r="B14" s="18">
        <v>1344</v>
      </c>
      <c r="C14" s="5"/>
      <c r="D14" s="5"/>
      <c r="F14" s="6" t="s">
        <v>25</v>
      </c>
      <c r="G14" s="5"/>
      <c r="I14" s="31"/>
    </row>
    <row r="15" spans="1:9" ht="15.6" x14ac:dyDescent="0.3">
      <c r="A15" s="29" t="s">
        <v>9</v>
      </c>
      <c r="B15" s="18">
        <v>650</v>
      </c>
      <c r="C15" s="5"/>
      <c r="D15" s="5"/>
      <c r="F15" s="5" t="s">
        <v>26</v>
      </c>
      <c r="G15" s="5">
        <v>225</v>
      </c>
      <c r="H15" s="5"/>
      <c r="I15" s="31"/>
    </row>
    <row r="16" spans="1:9" ht="15.6" x14ac:dyDescent="0.3">
      <c r="A16" s="29" t="s">
        <v>10</v>
      </c>
      <c r="B16" s="18">
        <v>85</v>
      </c>
      <c r="C16" s="5"/>
      <c r="D16" s="5"/>
      <c r="F16" s="5" t="s">
        <v>27</v>
      </c>
      <c r="G16" s="5">
        <v>600</v>
      </c>
      <c r="H16" s="5"/>
      <c r="I16" s="31"/>
    </row>
    <row r="17" spans="1:9" ht="17.25" customHeight="1" x14ac:dyDescent="0.3">
      <c r="A17" s="29" t="s">
        <v>33</v>
      </c>
      <c r="B17" s="18">
        <v>190</v>
      </c>
      <c r="C17" s="5"/>
      <c r="D17" s="5"/>
      <c r="F17" s="5" t="s">
        <v>28</v>
      </c>
      <c r="G17" s="5">
        <v>200</v>
      </c>
      <c r="H17" s="5"/>
      <c r="I17" s="31"/>
    </row>
    <row r="18" spans="1:9" ht="15.6" x14ac:dyDescent="0.3">
      <c r="A18" s="29" t="s">
        <v>62</v>
      </c>
      <c r="B18" s="18">
        <v>960</v>
      </c>
      <c r="C18" s="5"/>
      <c r="D18" s="5"/>
      <c r="F18" s="5" t="s">
        <v>29</v>
      </c>
      <c r="G18" s="5">
        <v>150</v>
      </c>
      <c r="H18" s="5"/>
      <c r="I18" s="31"/>
    </row>
    <row r="19" spans="1:9" ht="19.5" customHeight="1" x14ac:dyDescent="0.3">
      <c r="A19" s="29" t="s">
        <v>60</v>
      </c>
      <c r="B19" s="47">
        <v>75</v>
      </c>
      <c r="C19" s="48"/>
      <c r="D19" s="46"/>
      <c r="F19" s="5" t="s">
        <v>30</v>
      </c>
      <c r="G19" s="5">
        <v>-150</v>
      </c>
      <c r="H19" s="5"/>
      <c r="I19" s="31"/>
    </row>
    <row r="20" spans="1:9" ht="15" customHeight="1" x14ac:dyDescent="0.3">
      <c r="A20" s="29" t="s">
        <v>63</v>
      </c>
      <c r="B20" s="47">
        <v>250</v>
      </c>
      <c r="C20" s="48"/>
      <c r="D20" s="18"/>
      <c r="F20" s="40"/>
      <c r="G20" s="5"/>
      <c r="H20" s="5"/>
      <c r="I20" s="31"/>
    </row>
    <row r="21" spans="1:9" ht="15" customHeight="1" x14ac:dyDescent="0.3">
      <c r="A21" s="30" t="s">
        <v>11</v>
      </c>
      <c r="B21" s="38"/>
      <c r="C21" s="39"/>
      <c r="D21" s="31"/>
      <c r="F21" s="40"/>
      <c r="G21" s="5"/>
      <c r="H21" s="5"/>
      <c r="I21" s="31"/>
    </row>
    <row r="22" spans="1:9" ht="18" customHeight="1" thickBot="1" x14ac:dyDescent="0.35">
      <c r="A22" s="29" t="s">
        <v>12</v>
      </c>
      <c r="B22" s="18">
        <v>750</v>
      </c>
      <c r="C22" s="5"/>
      <c r="D22" s="5"/>
      <c r="F22" s="8" t="s">
        <v>34</v>
      </c>
      <c r="G22" s="9"/>
      <c r="I22" s="31"/>
    </row>
    <row r="23" spans="1:9" ht="16.2" thickBot="1" x14ac:dyDescent="0.35">
      <c r="A23" s="29" t="s">
        <v>13</v>
      </c>
      <c r="B23" s="18">
        <v>163.80000000000001</v>
      </c>
      <c r="C23" s="5"/>
      <c r="D23" s="5"/>
      <c r="F23" s="9"/>
      <c r="G23" s="34">
        <f>+SUM(G12:G22)</f>
        <v>11818</v>
      </c>
      <c r="H23" s="35">
        <f>SUM(H7:H22)</f>
        <v>6428</v>
      </c>
      <c r="I23" s="36">
        <f>SUM(I7:I22)</f>
        <v>0</v>
      </c>
    </row>
    <row r="24" spans="1:9" ht="15.6" x14ac:dyDescent="0.3">
      <c r="A24" s="29" t="s">
        <v>61</v>
      </c>
      <c r="B24" s="18">
        <v>151.19999999999999</v>
      </c>
      <c r="C24" s="5"/>
      <c r="D24" s="5"/>
    </row>
    <row r="25" spans="1:9" ht="16.2" thickBot="1" x14ac:dyDescent="0.35">
      <c r="A25" s="32" t="s">
        <v>14</v>
      </c>
      <c r="B25" s="18">
        <v>2000</v>
      </c>
      <c r="C25" s="5"/>
      <c r="D25" s="5"/>
    </row>
    <row r="26" spans="1:9" ht="15.6" x14ac:dyDescent="0.3">
      <c r="A26" s="19" t="s">
        <v>15</v>
      </c>
      <c r="B26" s="37">
        <f>+SUM(B7:B25)</f>
        <v>11676.580000000002</v>
      </c>
      <c r="C26" s="37">
        <f>+SUM(C7:C25)</f>
        <v>0</v>
      </c>
      <c r="D26" s="37">
        <f>+SUM(D7:D25)</f>
        <v>0</v>
      </c>
    </row>
    <row r="27" spans="1:9" ht="15.6" x14ac:dyDescent="0.3">
      <c r="A27" s="19"/>
      <c r="B27" s="42"/>
      <c r="C27" s="42"/>
      <c r="D27" s="42"/>
    </row>
    <row r="28" spans="1:9" ht="15.6" x14ac:dyDescent="0.3">
      <c r="A28" s="19"/>
      <c r="B28" s="42"/>
      <c r="C28" s="42"/>
      <c r="D28" s="42"/>
    </row>
    <row r="29" spans="1:9" ht="15.6" x14ac:dyDescent="0.3">
      <c r="A29" s="19"/>
      <c r="B29" s="42"/>
      <c r="C29" s="42"/>
      <c r="D29" s="42"/>
      <c r="H29" s="16"/>
    </row>
    <row r="31" spans="1:9" ht="15.6" x14ac:dyDescent="0.3">
      <c r="A31" s="58" t="s">
        <v>73</v>
      </c>
      <c r="B31" s="59"/>
      <c r="F31" s="21" t="s">
        <v>75</v>
      </c>
    </row>
    <row r="32" spans="1:9" ht="16.2" thickBot="1" x14ac:dyDescent="0.35">
      <c r="A32" s="19"/>
      <c r="F32" s="10" t="s">
        <v>40</v>
      </c>
    </row>
    <row r="33" spans="1:10" ht="15.6" x14ac:dyDescent="0.3">
      <c r="A33" s="19" t="s">
        <v>35</v>
      </c>
      <c r="F33" s="7"/>
      <c r="G33" s="15"/>
      <c r="H33" s="15"/>
      <c r="I33" s="15"/>
      <c r="J33" s="15"/>
    </row>
    <row r="34" spans="1:10" ht="15.6" x14ac:dyDescent="0.3">
      <c r="A34" s="19" t="s">
        <v>68</v>
      </c>
      <c r="B34" s="12">
        <v>13302.99</v>
      </c>
      <c r="F34" s="22" t="s">
        <v>41</v>
      </c>
      <c r="G34" s="14" t="s">
        <v>45</v>
      </c>
      <c r="H34" s="14" t="s">
        <v>47</v>
      </c>
      <c r="I34" s="14" t="s">
        <v>48</v>
      </c>
      <c r="J34" s="14" t="s">
        <v>49</v>
      </c>
    </row>
    <row r="35" spans="1:10" ht="16.2" thickBot="1" x14ac:dyDescent="0.35">
      <c r="A35" s="19" t="s">
        <v>36</v>
      </c>
      <c r="B35" s="35">
        <f>SUM(H7:H22)</f>
        <v>6428</v>
      </c>
      <c r="F35" s="8"/>
      <c r="G35" s="14" t="s">
        <v>46</v>
      </c>
      <c r="H35" s="14" t="s">
        <v>46</v>
      </c>
      <c r="I35" s="14" t="s">
        <v>46</v>
      </c>
      <c r="J35" s="14" t="s">
        <v>46</v>
      </c>
    </row>
    <row r="36" spans="1:10" ht="15.6" x14ac:dyDescent="0.3">
      <c r="A36" s="19" t="s">
        <v>39</v>
      </c>
      <c r="B36" s="12">
        <f>+B34+B35</f>
        <v>19730.989999999998</v>
      </c>
      <c r="F36" s="8" t="s">
        <v>42</v>
      </c>
      <c r="G36" s="8"/>
      <c r="H36" s="8"/>
      <c r="I36" s="8"/>
      <c r="J36" s="8"/>
    </row>
    <row r="37" spans="1:10" ht="15.6" x14ac:dyDescent="0.3">
      <c r="A37" s="19" t="s">
        <v>37</v>
      </c>
      <c r="F37" s="8" t="s">
        <v>43</v>
      </c>
      <c r="G37" s="8"/>
      <c r="H37" s="8"/>
      <c r="I37" s="8"/>
      <c r="J37" s="8"/>
    </row>
    <row r="38" spans="1:10" ht="15.6" x14ac:dyDescent="0.3">
      <c r="A38" s="19" t="s">
        <v>38</v>
      </c>
      <c r="B38" s="37">
        <f>+SUM(C7:C25)</f>
        <v>0</v>
      </c>
      <c r="F38" s="8"/>
      <c r="H38" s="8"/>
      <c r="I38" s="8"/>
      <c r="J38" s="8"/>
    </row>
    <row r="39" spans="1:10" ht="15.6" x14ac:dyDescent="0.3">
      <c r="A39" s="19" t="s">
        <v>74</v>
      </c>
      <c r="B39" s="13">
        <f>SUM(B36-B38)</f>
        <v>19730.989999999998</v>
      </c>
      <c r="F39" s="8" t="s">
        <v>50</v>
      </c>
      <c r="G39" s="50">
        <v>6777.32</v>
      </c>
      <c r="H39" s="8"/>
      <c r="I39" s="8"/>
      <c r="J39" s="8">
        <v>6777.32</v>
      </c>
    </row>
    <row r="40" spans="1:10" ht="16.2" thickBot="1" x14ac:dyDescent="0.35">
      <c r="A40" s="19"/>
      <c r="F40" s="2" t="s">
        <v>44</v>
      </c>
      <c r="G40" s="12">
        <v>13302.99</v>
      </c>
      <c r="H40" s="37">
        <f>-C26</f>
        <v>0</v>
      </c>
      <c r="I40" s="2">
        <f>+SUM(H7:H22)</f>
        <v>6428</v>
      </c>
      <c r="J40" s="2">
        <f>SUM(G40:I40)</f>
        <v>19730.989999999998</v>
      </c>
    </row>
    <row r="41" spans="1:10" ht="15" thickBot="1" x14ac:dyDescent="0.35">
      <c r="G41" s="2">
        <f>+SUM(G36:G40)</f>
        <v>20080.309999999998</v>
      </c>
      <c r="H41" s="2">
        <f>+SUM(H36:H40)</f>
        <v>0</v>
      </c>
      <c r="I41" s="2">
        <f>+SUM(H7:H22)</f>
        <v>6428</v>
      </c>
      <c r="J41" s="41">
        <f>+SUM(J36:J40)</f>
        <v>26508.309999999998</v>
      </c>
    </row>
  </sheetData>
  <mergeCells count="1">
    <mergeCell ref="A31:B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8B7D7-C994-48A3-ADCF-E9894807A1C9}">
  <dimension ref="A2:J41"/>
  <sheetViews>
    <sheetView topLeftCell="A16" workbookViewId="0">
      <selection activeCell="A16" sqref="A1:XFD1048576"/>
    </sheetView>
  </sheetViews>
  <sheetFormatPr defaultColWidth="9.109375" defaultRowHeight="14.4" x14ac:dyDescent="0.3"/>
  <cols>
    <col min="1" max="1" width="49.33203125" style="20" bestFit="1" customWidth="1"/>
    <col min="2" max="2" width="12" style="50" customWidth="1"/>
    <col min="3" max="4" width="10.6640625" style="50" customWidth="1"/>
    <col min="5" max="5" width="9.109375" style="50"/>
    <col min="6" max="6" width="44.88671875" style="20" customWidth="1"/>
    <col min="7" max="7" width="12.109375" style="50" customWidth="1"/>
    <col min="8" max="8" width="12.5546875" style="50" customWidth="1"/>
    <col min="9" max="9" width="10.44140625" style="50" customWidth="1"/>
    <col min="10" max="16384" width="9.109375" style="50"/>
  </cols>
  <sheetData>
    <row r="2" spans="1:9" ht="15.6" x14ac:dyDescent="0.3">
      <c r="C2" s="1" t="s">
        <v>76</v>
      </c>
    </row>
    <row r="3" spans="1:9" ht="15.6" x14ac:dyDescent="0.3">
      <c r="C3" s="1" t="s">
        <v>77</v>
      </c>
    </row>
    <row r="4" spans="1:9" ht="15" thickBot="1" x14ac:dyDescent="0.35"/>
    <row r="5" spans="1:9" ht="15.6" x14ac:dyDescent="0.3">
      <c r="A5" s="23" t="s">
        <v>0</v>
      </c>
      <c r="B5" s="24" t="s">
        <v>16</v>
      </c>
      <c r="C5" s="24" t="s">
        <v>17</v>
      </c>
      <c r="D5" s="25"/>
      <c r="F5" s="23" t="s">
        <v>18</v>
      </c>
      <c r="G5" s="33" t="s">
        <v>31</v>
      </c>
      <c r="H5" s="11" t="s">
        <v>32</v>
      </c>
      <c r="I5" s="25"/>
    </row>
    <row r="6" spans="1:9" ht="16.2" thickBot="1" x14ac:dyDescent="0.35">
      <c r="A6" s="26"/>
      <c r="B6" s="27" t="s">
        <v>65</v>
      </c>
      <c r="C6" s="27" t="s">
        <v>65</v>
      </c>
      <c r="D6" s="28" t="s">
        <v>14</v>
      </c>
      <c r="F6" s="26"/>
      <c r="G6" s="27" t="s">
        <v>65</v>
      </c>
      <c r="H6" s="3" t="s">
        <v>66</v>
      </c>
      <c r="I6" s="28" t="s">
        <v>14</v>
      </c>
    </row>
    <row r="7" spans="1:9" ht="15.6" x14ac:dyDescent="0.3">
      <c r="A7" s="29" t="s">
        <v>1</v>
      </c>
      <c r="B7" s="17">
        <v>1365</v>
      </c>
      <c r="C7" s="4">
        <v>204.85</v>
      </c>
      <c r="D7" s="4"/>
      <c r="F7" s="4" t="s">
        <v>19</v>
      </c>
      <c r="G7" s="4">
        <v>7476</v>
      </c>
      <c r="H7" s="4">
        <v>6428</v>
      </c>
      <c r="I7" s="31"/>
    </row>
    <row r="8" spans="1:9" ht="15.6" x14ac:dyDescent="0.3">
      <c r="A8" s="29" t="s">
        <v>2</v>
      </c>
      <c r="B8" s="18">
        <v>150</v>
      </c>
      <c r="C8" s="5"/>
      <c r="D8" s="5"/>
      <c r="F8" s="6" t="s">
        <v>20</v>
      </c>
      <c r="G8" s="5"/>
      <c r="H8" s="5"/>
      <c r="I8" s="31"/>
    </row>
    <row r="9" spans="1:9" ht="15.6" x14ac:dyDescent="0.3">
      <c r="A9" s="29" t="s">
        <v>3</v>
      </c>
      <c r="B9" s="18">
        <v>1490</v>
      </c>
      <c r="C9" s="5"/>
      <c r="D9" s="5"/>
      <c r="F9" s="5" t="s">
        <v>21</v>
      </c>
      <c r="G9" s="5">
        <v>733</v>
      </c>
      <c r="H9" s="5"/>
      <c r="I9" s="31"/>
    </row>
    <row r="10" spans="1:9" ht="15.6" x14ac:dyDescent="0.3">
      <c r="A10" s="29" t="s">
        <v>4</v>
      </c>
      <c r="B10" s="18">
        <v>280.94</v>
      </c>
      <c r="C10" s="5"/>
      <c r="D10" s="5"/>
      <c r="F10" s="5" t="s">
        <v>22</v>
      </c>
      <c r="G10" s="5">
        <v>1240</v>
      </c>
      <c r="H10" s="5"/>
      <c r="I10" s="31"/>
    </row>
    <row r="11" spans="1:9" ht="16.2" thickBot="1" x14ac:dyDescent="0.35">
      <c r="A11" s="29" t="s">
        <v>5</v>
      </c>
      <c r="B11" s="18">
        <v>40</v>
      </c>
      <c r="C11" s="5"/>
      <c r="D11" s="5"/>
      <c r="F11" s="5" t="s">
        <v>23</v>
      </c>
      <c r="G11" s="9">
        <v>1344</v>
      </c>
      <c r="H11" s="9"/>
      <c r="I11" s="31"/>
    </row>
    <row r="12" spans="1:9" ht="15.6" x14ac:dyDescent="0.3">
      <c r="A12" s="29" t="s">
        <v>6</v>
      </c>
      <c r="B12" s="18">
        <v>1248</v>
      </c>
      <c r="C12" s="5"/>
      <c r="D12" s="5"/>
      <c r="F12" s="6" t="s">
        <v>24</v>
      </c>
      <c r="G12" s="50">
        <f>+SUM(G7:G11)</f>
        <v>10793</v>
      </c>
      <c r="I12" s="31"/>
    </row>
    <row r="13" spans="1:9" ht="15.6" x14ac:dyDescent="0.3">
      <c r="A13" s="29" t="s">
        <v>7</v>
      </c>
      <c r="B13" s="18">
        <v>483.64</v>
      </c>
      <c r="C13" s="5"/>
      <c r="D13" s="5"/>
      <c r="F13" s="5"/>
      <c r="I13" s="31"/>
    </row>
    <row r="14" spans="1:9" ht="15.6" x14ac:dyDescent="0.3">
      <c r="A14" s="29" t="s">
        <v>8</v>
      </c>
      <c r="B14" s="18">
        <v>1344</v>
      </c>
      <c r="C14" s="5"/>
      <c r="D14" s="5"/>
      <c r="F14" s="6" t="s">
        <v>25</v>
      </c>
      <c r="G14" s="5"/>
      <c r="I14" s="31"/>
    </row>
    <row r="15" spans="1:9" ht="15.6" x14ac:dyDescent="0.3">
      <c r="A15" s="29" t="s">
        <v>9</v>
      </c>
      <c r="B15" s="18">
        <v>650</v>
      </c>
      <c r="C15" s="5"/>
      <c r="D15" s="5"/>
      <c r="F15" s="5" t="s">
        <v>26</v>
      </c>
      <c r="G15" s="5">
        <v>225</v>
      </c>
      <c r="H15" s="5"/>
      <c r="I15" s="31"/>
    </row>
    <row r="16" spans="1:9" ht="15.6" x14ac:dyDescent="0.3">
      <c r="A16" s="29" t="s">
        <v>10</v>
      </c>
      <c r="B16" s="18">
        <v>85</v>
      </c>
      <c r="C16" s="5"/>
      <c r="D16" s="5"/>
      <c r="F16" s="5" t="s">
        <v>27</v>
      </c>
      <c r="G16" s="5">
        <v>600</v>
      </c>
      <c r="H16" s="5"/>
      <c r="I16" s="31"/>
    </row>
    <row r="17" spans="1:9" ht="17.25" customHeight="1" x14ac:dyDescent="0.3">
      <c r="A17" s="29" t="s">
        <v>33</v>
      </c>
      <c r="B17" s="18">
        <v>190</v>
      </c>
      <c r="C17" s="5"/>
      <c r="D17" s="5"/>
      <c r="F17" s="5" t="s">
        <v>28</v>
      </c>
      <c r="G17" s="5">
        <v>200</v>
      </c>
      <c r="H17" s="5"/>
      <c r="I17" s="31"/>
    </row>
    <row r="18" spans="1:9" ht="15.6" x14ac:dyDescent="0.3">
      <c r="A18" s="29" t="s">
        <v>62</v>
      </c>
      <c r="B18" s="18">
        <v>960</v>
      </c>
      <c r="C18" s="5"/>
      <c r="D18" s="5"/>
      <c r="F18" s="5" t="s">
        <v>29</v>
      </c>
      <c r="G18" s="5">
        <v>150</v>
      </c>
      <c r="H18" s="5"/>
      <c r="I18" s="31"/>
    </row>
    <row r="19" spans="1:9" ht="19.5" customHeight="1" x14ac:dyDescent="0.3">
      <c r="A19" s="29" t="s">
        <v>60</v>
      </c>
      <c r="B19" s="47">
        <v>75</v>
      </c>
      <c r="C19" s="48"/>
      <c r="D19" s="46"/>
      <c r="F19" s="5" t="s">
        <v>30</v>
      </c>
      <c r="G19" s="5">
        <v>-150</v>
      </c>
      <c r="H19" s="5"/>
      <c r="I19" s="31"/>
    </row>
    <row r="20" spans="1:9" ht="15" customHeight="1" x14ac:dyDescent="0.3">
      <c r="A20" s="29" t="s">
        <v>63</v>
      </c>
      <c r="B20" s="47">
        <v>250</v>
      </c>
      <c r="C20" s="48"/>
      <c r="D20" s="18"/>
      <c r="F20" s="40"/>
      <c r="G20" s="5"/>
      <c r="H20" s="5"/>
      <c r="I20" s="31"/>
    </row>
    <row r="21" spans="1:9" ht="15" customHeight="1" x14ac:dyDescent="0.3">
      <c r="A21" s="30" t="s">
        <v>11</v>
      </c>
      <c r="B21" s="38"/>
      <c r="C21" s="39"/>
      <c r="D21" s="31"/>
      <c r="F21" s="40"/>
      <c r="G21" s="5"/>
      <c r="H21" s="5"/>
      <c r="I21" s="31"/>
    </row>
    <row r="22" spans="1:9" ht="18" customHeight="1" thickBot="1" x14ac:dyDescent="0.35">
      <c r="A22" s="29" t="s">
        <v>12</v>
      </c>
      <c r="B22" s="18">
        <v>750</v>
      </c>
      <c r="C22" s="5"/>
      <c r="D22" s="5"/>
      <c r="F22" s="8" t="s">
        <v>34</v>
      </c>
      <c r="G22" s="9"/>
      <c r="I22" s="31"/>
    </row>
    <row r="23" spans="1:9" ht="16.2" thickBot="1" x14ac:dyDescent="0.35">
      <c r="A23" s="29" t="s">
        <v>13</v>
      </c>
      <c r="B23" s="18">
        <v>163.80000000000001</v>
      </c>
      <c r="C23" s="5"/>
      <c r="D23" s="5"/>
      <c r="F23" s="9"/>
      <c r="G23" s="34">
        <f>+SUM(G12:G22)</f>
        <v>11818</v>
      </c>
      <c r="H23" s="35">
        <f>SUM(H7:H22)</f>
        <v>6428</v>
      </c>
      <c r="I23" s="36">
        <f>SUM(I7:I22)</f>
        <v>0</v>
      </c>
    </row>
    <row r="24" spans="1:9" ht="15.6" x14ac:dyDescent="0.3">
      <c r="A24" s="29" t="s">
        <v>61</v>
      </c>
      <c r="B24" s="18">
        <v>151.19999999999999</v>
      </c>
      <c r="C24" s="5"/>
      <c r="D24" s="5"/>
    </row>
    <row r="25" spans="1:9" ht="16.2" thickBot="1" x14ac:dyDescent="0.35">
      <c r="A25" s="32" t="s">
        <v>14</v>
      </c>
      <c r="B25" s="18">
        <v>2000</v>
      </c>
      <c r="C25" s="5"/>
      <c r="D25" s="5"/>
    </row>
    <row r="26" spans="1:9" ht="15.6" x14ac:dyDescent="0.3">
      <c r="A26" s="19" t="s">
        <v>15</v>
      </c>
      <c r="B26" s="37">
        <f>+SUM(B7:B25)</f>
        <v>11676.580000000002</v>
      </c>
      <c r="C26" s="37">
        <f>+SUM(C7:C25)</f>
        <v>204.85</v>
      </c>
      <c r="D26" s="37">
        <f>+SUM(D7:D25)</f>
        <v>0</v>
      </c>
    </row>
    <row r="27" spans="1:9" ht="15.6" x14ac:dyDescent="0.3">
      <c r="A27" s="19"/>
      <c r="B27" s="42"/>
      <c r="C27" s="42"/>
      <c r="D27" s="42"/>
    </row>
    <row r="28" spans="1:9" ht="15.6" x14ac:dyDescent="0.3">
      <c r="A28" s="19"/>
      <c r="B28" s="42"/>
      <c r="C28" s="42"/>
      <c r="D28" s="42"/>
    </row>
    <row r="29" spans="1:9" ht="15.6" x14ac:dyDescent="0.3">
      <c r="A29" s="19"/>
      <c r="B29" s="42"/>
      <c r="C29" s="42"/>
      <c r="D29" s="42"/>
      <c r="H29" s="16"/>
    </row>
    <row r="31" spans="1:9" ht="15.6" x14ac:dyDescent="0.3">
      <c r="A31" s="58" t="s">
        <v>78</v>
      </c>
      <c r="B31" s="59"/>
      <c r="F31" s="21" t="s">
        <v>79</v>
      </c>
    </row>
    <row r="32" spans="1:9" ht="16.2" thickBot="1" x14ac:dyDescent="0.35">
      <c r="A32" s="19"/>
      <c r="F32" s="10" t="s">
        <v>40</v>
      </c>
    </row>
    <row r="33" spans="1:10" ht="15.6" x14ac:dyDescent="0.3">
      <c r="A33" s="19" t="s">
        <v>35</v>
      </c>
      <c r="F33" s="7"/>
      <c r="G33" s="15"/>
      <c r="H33" s="15"/>
      <c r="I33" s="15"/>
      <c r="J33" s="15"/>
    </row>
    <row r="34" spans="1:10" ht="15.6" x14ac:dyDescent="0.3">
      <c r="A34" s="19" t="s">
        <v>68</v>
      </c>
      <c r="B34" s="12">
        <v>13302.99</v>
      </c>
      <c r="F34" s="22" t="s">
        <v>41</v>
      </c>
      <c r="G34" s="14" t="s">
        <v>45</v>
      </c>
      <c r="H34" s="14" t="s">
        <v>47</v>
      </c>
      <c r="I34" s="14" t="s">
        <v>48</v>
      </c>
      <c r="J34" s="14" t="s">
        <v>49</v>
      </c>
    </row>
    <row r="35" spans="1:10" ht="16.2" thickBot="1" x14ac:dyDescent="0.35">
      <c r="A35" s="19" t="s">
        <v>36</v>
      </c>
      <c r="B35" s="35">
        <f>SUM(H7:H22)</f>
        <v>6428</v>
      </c>
      <c r="F35" s="8"/>
      <c r="G35" s="14" t="s">
        <v>46</v>
      </c>
      <c r="H35" s="14" t="s">
        <v>46</v>
      </c>
      <c r="I35" s="14" t="s">
        <v>46</v>
      </c>
      <c r="J35" s="14" t="s">
        <v>46</v>
      </c>
    </row>
    <row r="36" spans="1:10" ht="15.6" x14ac:dyDescent="0.3">
      <c r="A36" s="19" t="s">
        <v>39</v>
      </c>
      <c r="B36" s="12">
        <f>+B34+B35</f>
        <v>19730.989999999998</v>
      </c>
      <c r="F36" s="8" t="s">
        <v>42</v>
      </c>
      <c r="G36" s="8"/>
      <c r="H36" s="8"/>
      <c r="I36" s="8"/>
      <c r="J36" s="8"/>
    </row>
    <row r="37" spans="1:10" ht="15.6" x14ac:dyDescent="0.3">
      <c r="A37" s="19" t="s">
        <v>37</v>
      </c>
      <c r="F37" s="8" t="s">
        <v>43</v>
      </c>
      <c r="G37" s="8"/>
      <c r="H37" s="8"/>
      <c r="I37" s="8"/>
      <c r="J37" s="8"/>
    </row>
    <row r="38" spans="1:10" ht="15.6" x14ac:dyDescent="0.3">
      <c r="A38" s="19" t="s">
        <v>38</v>
      </c>
      <c r="B38" s="37">
        <f>+SUM(C7:C25)</f>
        <v>204.85</v>
      </c>
      <c r="F38" s="8"/>
      <c r="H38" s="8"/>
      <c r="I38" s="8"/>
      <c r="J38" s="8"/>
    </row>
    <row r="39" spans="1:10" ht="15.6" x14ac:dyDescent="0.3">
      <c r="A39" s="19" t="s">
        <v>80</v>
      </c>
      <c r="B39" s="13">
        <f>SUM(B36-B38)</f>
        <v>19526.14</v>
      </c>
      <c r="F39" s="8" t="s">
        <v>50</v>
      </c>
      <c r="G39" s="50">
        <v>6777.32</v>
      </c>
      <c r="H39" s="8"/>
      <c r="I39" s="8"/>
      <c r="J39" s="8">
        <v>6777.32</v>
      </c>
    </row>
    <row r="40" spans="1:10" ht="16.2" thickBot="1" x14ac:dyDescent="0.35">
      <c r="A40" s="19"/>
      <c r="F40" s="2" t="s">
        <v>44</v>
      </c>
      <c r="G40" s="12">
        <v>13302.99</v>
      </c>
      <c r="H40" s="37">
        <f>-C26</f>
        <v>-204.85</v>
      </c>
      <c r="I40" s="2">
        <f>+SUM(H7:H22)</f>
        <v>6428</v>
      </c>
      <c r="J40" s="2">
        <f>SUM(G40:I40)</f>
        <v>19526.14</v>
      </c>
    </row>
    <row r="41" spans="1:10" ht="15" thickBot="1" x14ac:dyDescent="0.35">
      <c r="G41" s="2">
        <f>+SUM(G36:G40)</f>
        <v>20080.309999999998</v>
      </c>
      <c r="H41" s="2">
        <f>+SUM(H36:H40)</f>
        <v>-204.85</v>
      </c>
      <c r="I41" s="2">
        <f>+SUM(H7:H22)</f>
        <v>6428</v>
      </c>
      <c r="J41" s="41">
        <f>+SUM(J36:J40)</f>
        <v>26303.46</v>
      </c>
    </row>
  </sheetData>
  <mergeCells count="1">
    <mergeCell ref="A31:B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CE10F-6E1F-4DF3-9B01-CFAB99F7B375}">
  <sheetPr>
    <pageSetUpPr fitToPage="1"/>
  </sheetPr>
  <dimension ref="A2:J41"/>
  <sheetViews>
    <sheetView topLeftCell="A29" workbookViewId="0">
      <selection activeCell="A29" sqref="A1:XFD1048576"/>
    </sheetView>
  </sheetViews>
  <sheetFormatPr defaultColWidth="9.109375" defaultRowHeight="14.4" x14ac:dyDescent="0.3"/>
  <cols>
    <col min="1" max="1" width="49.33203125" style="20" bestFit="1" customWidth="1"/>
    <col min="2" max="2" width="12" style="51" customWidth="1"/>
    <col min="3" max="4" width="10.6640625" style="51" customWidth="1"/>
    <col min="5" max="5" width="9.109375" style="51"/>
    <col min="6" max="6" width="44.88671875" style="20" customWidth="1"/>
    <col min="7" max="7" width="12.109375" style="51" customWidth="1"/>
    <col min="8" max="8" width="12.5546875" style="51" customWidth="1"/>
    <col min="9" max="9" width="10.44140625" style="51" customWidth="1"/>
    <col min="10" max="16384" width="9.109375" style="51"/>
  </cols>
  <sheetData>
    <row r="2" spans="1:9" ht="15.6" x14ac:dyDescent="0.3">
      <c r="C2" s="1" t="s">
        <v>76</v>
      </c>
    </row>
    <row r="3" spans="1:9" ht="15.6" x14ac:dyDescent="0.3">
      <c r="C3" s="1" t="s">
        <v>81</v>
      </c>
    </row>
    <row r="4" spans="1:9" ht="15" thickBot="1" x14ac:dyDescent="0.35"/>
    <row r="5" spans="1:9" ht="15.6" x14ac:dyDescent="0.3">
      <c r="A5" s="23" t="s">
        <v>0</v>
      </c>
      <c r="B5" s="24" t="s">
        <v>16</v>
      </c>
      <c r="C5" s="24" t="s">
        <v>17</v>
      </c>
      <c r="D5" s="25"/>
      <c r="F5" s="23" t="s">
        <v>18</v>
      </c>
      <c r="G5" s="33" t="s">
        <v>31</v>
      </c>
      <c r="H5" s="11" t="s">
        <v>32</v>
      </c>
      <c r="I5" s="25"/>
    </row>
    <row r="6" spans="1:9" ht="16.2" thickBot="1" x14ac:dyDescent="0.35">
      <c r="A6" s="26"/>
      <c r="B6" s="27" t="s">
        <v>65</v>
      </c>
      <c r="C6" s="27" t="s">
        <v>65</v>
      </c>
      <c r="D6" s="28" t="s">
        <v>14</v>
      </c>
      <c r="F6" s="26"/>
      <c r="G6" s="27" t="s">
        <v>65</v>
      </c>
      <c r="H6" s="3" t="s">
        <v>66</v>
      </c>
      <c r="I6" s="28" t="s">
        <v>14</v>
      </c>
    </row>
    <row r="7" spans="1:9" ht="15.6" x14ac:dyDescent="0.3">
      <c r="A7" s="29" t="s">
        <v>1</v>
      </c>
      <c r="B7" s="17">
        <v>1365</v>
      </c>
      <c r="C7" s="4">
        <v>432.15</v>
      </c>
      <c r="D7" s="4"/>
      <c r="F7" s="4" t="s">
        <v>19</v>
      </c>
      <c r="G7" s="4">
        <v>7476</v>
      </c>
      <c r="H7" s="4">
        <v>6428</v>
      </c>
      <c r="I7" s="31"/>
    </row>
    <row r="8" spans="1:9" ht="15.6" x14ac:dyDescent="0.3">
      <c r="A8" s="29" t="s">
        <v>2</v>
      </c>
      <c r="B8" s="18">
        <v>150</v>
      </c>
      <c r="C8" s="5"/>
      <c r="D8" s="5"/>
      <c r="F8" s="6" t="s">
        <v>20</v>
      </c>
      <c r="G8" s="5"/>
      <c r="H8" s="5"/>
      <c r="I8" s="31"/>
    </row>
    <row r="9" spans="1:9" ht="15.6" x14ac:dyDescent="0.3">
      <c r="A9" s="29" t="s">
        <v>3</v>
      </c>
      <c r="B9" s="18">
        <v>1490</v>
      </c>
      <c r="C9" s="5"/>
      <c r="D9" s="5"/>
      <c r="F9" s="5" t="s">
        <v>21</v>
      </c>
      <c r="G9" s="5">
        <v>733</v>
      </c>
      <c r="H9" s="5"/>
      <c r="I9" s="31"/>
    </row>
    <row r="10" spans="1:9" ht="15.6" x14ac:dyDescent="0.3">
      <c r="A10" s="29" t="s">
        <v>4</v>
      </c>
      <c r="B10" s="18">
        <v>280.94</v>
      </c>
      <c r="C10" s="5">
        <v>279.61</v>
      </c>
      <c r="D10" s="5"/>
      <c r="F10" s="5" t="s">
        <v>22</v>
      </c>
      <c r="G10" s="5">
        <v>1240</v>
      </c>
      <c r="H10" s="5"/>
      <c r="I10" s="31"/>
    </row>
    <row r="11" spans="1:9" ht="16.2" thickBot="1" x14ac:dyDescent="0.35">
      <c r="A11" s="29" t="s">
        <v>5</v>
      </c>
      <c r="B11" s="18">
        <v>40</v>
      </c>
      <c r="C11" s="5"/>
      <c r="D11" s="5"/>
      <c r="F11" s="5" t="s">
        <v>23</v>
      </c>
      <c r="G11" s="9">
        <v>1344</v>
      </c>
      <c r="H11" s="9"/>
      <c r="I11" s="31"/>
    </row>
    <row r="12" spans="1:9" ht="15.6" x14ac:dyDescent="0.3">
      <c r="A12" s="29" t="s">
        <v>85</v>
      </c>
      <c r="B12" s="18">
        <v>1248</v>
      </c>
      <c r="C12" s="5"/>
      <c r="D12" s="5"/>
      <c r="F12" s="6" t="s">
        <v>24</v>
      </c>
      <c r="G12" s="51">
        <f>+SUM(G7:G11)</f>
        <v>10793</v>
      </c>
      <c r="I12" s="31"/>
    </row>
    <row r="13" spans="1:9" ht="15.6" x14ac:dyDescent="0.3">
      <c r="A13" s="29" t="s">
        <v>7</v>
      </c>
      <c r="B13" s="18">
        <v>483.64</v>
      </c>
      <c r="C13" s="5">
        <v>597.96</v>
      </c>
      <c r="D13" s="5"/>
      <c r="F13" s="5"/>
      <c r="I13" s="31"/>
    </row>
    <row r="14" spans="1:9" ht="15.6" x14ac:dyDescent="0.3">
      <c r="A14" s="29" t="s">
        <v>8</v>
      </c>
      <c r="B14" s="18">
        <v>1344</v>
      </c>
      <c r="C14" s="5"/>
      <c r="D14" s="5"/>
      <c r="F14" s="6" t="s">
        <v>25</v>
      </c>
      <c r="G14" s="5"/>
      <c r="I14" s="31"/>
    </row>
    <row r="15" spans="1:9" ht="15.6" x14ac:dyDescent="0.3">
      <c r="A15" s="29" t="s">
        <v>9</v>
      </c>
      <c r="B15" s="18">
        <v>650</v>
      </c>
      <c r="C15" s="5"/>
      <c r="D15" s="5"/>
      <c r="F15" s="5" t="s">
        <v>26</v>
      </c>
      <c r="G15" s="5">
        <v>225</v>
      </c>
      <c r="H15" s="5"/>
      <c r="I15" s="31"/>
    </row>
    <row r="16" spans="1:9" ht="15.6" x14ac:dyDescent="0.3">
      <c r="A16" s="29" t="s">
        <v>10</v>
      </c>
      <c r="B16" s="18">
        <v>85</v>
      </c>
      <c r="C16" s="5"/>
      <c r="D16" s="5"/>
      <c r="F16" s="5" t="s">
        <v>27</v>
      </c>
      <c r="G16" s="5">
        <v>600</v>
      </c>
      <c r="H16" s="5"/>
      <c r="I16" s="31"/>
    </row>
    <row r="17" spans="1:9" ht="17.25" customHeight="1" x14ac:dyDescent="0.3">
      <c r="A17" s="29" t="s">
        <v>33</v>
      </c>
      <c r="B17" s="18">
        <v>190</v>
      </c>
      <c r="C17" s="5">
        <v>160</v>
      </c>
      <c r="D17" s="5"/>
      <c r="F17" s="5" t="s">
        <v>28</v>
      </c>
      <c r="G17" s="5">
        <v>200</v>
      </c>
      <c r="H17" s="5"/>
      <c r="I17" s="31"/>
    </row>
    <row r="18" spans="1:9" ht="15.6" x14ac:dyDescent="0.3">
      <c r="A18" s="29" t="s">
        <v>62</v>
      </c>
      <c r="B18" s="18">
        <v>960</v>
      </c>
      <c r="C18" s="5"/>
      <c r="D18" s="5"/>
      <c r="F18" s="5" t="s">
        <v>29</v>
      </c>
      <c r="G18" s="5">
        <v>150</v>
      </c>
      <c r="H18" s="5"/>
      <c r="I18" s="31"/>
    </row>
    <row r="19" spans="1:9" ht="19.5" customHeight="1" x14ac:dyDescent="0.3">
      <c r="A19" s="29" t="s">
        <v>60</v>
      </c>
      <c r="B19" s="47">
        <v>75</v>
      </c>
      <c r="C19" s="48"/>
      <c r="D19" s="46"/>
      <c r="F19" s="5" t="s">
        <v>30</v>
      </c>
      <c r="G19" s="5">
        <v>-150</v>
      </c>
      <c r="H19" s="5"/>
      <c r="I19" s="31"/>
    </row>
    <row r="20" spans="1:9" ht="15" customHeight="1" x14ac:dyDescent="0.3">
      <c r="A20" s="29" t="s">
        <v>63</v>
      </c>
      <c r="B20" s="47">
        <v>250</v>
      </c>
      <c r="C20" s="48"/>
      <c r="D20" s="18"/>
      <c r="F20" s="40"/>
      <c r="G20" s="5"/>
      <c r="H20" s="5"/>
      <c r="I20" s="31"/>
    </row>
    <row r="21" spans="1:9" ht="15" customHeight="1" x14ac:dyDescent="0.3">
      <c r="A21" s="29" t="s">
        <v>86</v>
      </c>
      <c r="B21" s="47">
        <v>180</v>
      </c>
      <c r="C21" s="48">
        <v>180</v>
      </c>
      <c r="D21" s="18"/>
      <c r="F21" s="40"/>
      <c r="G21" s="5"/>
      <c r="H21" s="5"/>
      <c r="I21" s="31"/>
    </row>
    <row r="22" spans="1:9" ht="18" customHeight="1" thickBot="1" x14ac:dyDescent="0.35">
      <c r="A22" s="30" t="s">
        <v>11</v>
      </c>
      <c r="B22" s="38"/>
      <c r="C22" s="39"/>
      <c r="D22" s="31"/>
      <c r="F22" s="8" t="s">
        <v>34</v>
      </c>
      <c r="G22" s="9"/>
      <c r="I22" s="31"/>
    </row>
    <row r="23" spans="1:9" ht="16.2" thickBot="1" x14ac:dyDescent="0.35">
      <c r="A23" s="29" t="s">
        <v>12</v>
      </c>
      <c r="B23" s="18">
        <v>750</v>
      </c>
      <c r="C23" s="5"/>
      <c r="D23" s="5"/>
      <c r="F23" s="9"/>
      <c r="G23" s="34">
        <f>+SUM(G12:G22)</f>
        <v>11818</v>
      </c>
      <c r="H23" s="35">
        <f>SUM(H7:H22)</f>
        <v>6428</v>
      </c>
      <c r="I23" s="36">
        <f>SUM(I7:I22)</f>
        <v>0</v>
      </c>
    </row>
    <row r="24" spans="1:9" ht="15.6" x14ac:dyDescent="0.3">
      <c r="A24" s="29" t="s">
        <v>13</v>
      </c>
      <c r="B24" s="18">
        <v>163.80000000000001</v>
      </c>
      <c r="C24" s="5"/>
      <c r="D24" s="5"/>
    </row>
    <row r="25" spans="1:9" ht="15.6" x14ac:dyDescent="0.3">
      <c r="A25" s="29" t="s">
        <v>61</v>
      </c>
      <c r="B25" s="18">
        <v>151.19999999999999</v>
      </c>
      <c r="C25" s="5"/>
      <c r="D25" s="5"/>
    </row>
    <row r="26" spans="1:9" ht="16.2" thickBot="1" x14ac:dyDescent="0.35">
      <c r="A26" s="32" t="s">
        <v>14</v>
      </c>
      <c r="B26" s="18">
        <v>2000</v>
      </c>
      <c r="C26" s="5"/>
      <c r="D26" s="5"/>
    </row>
    <row r="27" spans="1:9" ht="15.6" x14ac:dyDescent="0.3">
      <c r="A27" s="19" t="s">
        <v>15</v>
      </c>
      <c r="B27" s="37">
        <f>+SUM(B7:B26)</f>
        <v>11856.580000000002</v>
      </c>
      <c r="C27" s="37">
        <f>+SUM(C7:C26)</f>
        <v>1649.72</v>
      </c>
      <c r="D27" s="37">
        <f>+SUM(D7:D26)</f>
        <v>0</v>
      </c>
    </row>
    <row r="28" spans="1:9" ht="15.6" x14ac:dyDescent="0.3">
      <c r="A28" s="19"/>
      <c r="B28" s="42"/>
      <c r="C28" s="42"/>
      <c r="D28" s="42"/>
    </row>
    <row r="29" spans="1:9" ht="15.6" x14ac:dyDescent="0.3">
      <c r="A29" s="19"/>
      <c r="B29" s="42"/>
      <c r="C29" s="42"/>
      <c r="D29" s="42"/>
      <c r="H29" s="16"/>
    </row>
    <row r="30" spans="1:9" ht="15.6" x14ac:dyDescent="0.3">
      <c r="A30" s="19"/>
      <c r="B30" s="42"/>
      <c r="C30" s="42"/>
      <c r="D30" s="42"/>
    </row>
    <row r="31" spans="1:9" x14ac:dyDescent="0.3">
      <c r="F31" s="21" t="s">
        <v>83</v>
      </c>
    </row>
    <row r="32" spans="1:9" ht="16.2" thickBot="1" x14ac:dyDescent="0.35">
      <c r="A32" s="58" t="s">
        <v>82</v>
      </c>
      <c r="B32" s="59"/>
      <c r="F32" s="10" t="s">
        <v>40</v>
      </c>
    </row>
    <row r="33" spans="1:10" ht="15.6" x14ac:dyDescent="0.3">
      <c r="A33" s="19"/>
      <c r="F33" s="7"/>
      <c r="G33" s="15"/>
      <c r="H33" s="15"/>
      <c r="I33" s="15"/>
      <c r="J33" s="15"/>
    </row>
    <row r="34" spans="1:10" ht="15.6" x14ac:dyDescent="0.3">
      <c r="A34" s="19" t="s">
        <v>35</v>
      </c>
      <c r="F34" s="22" t="s">
        <v>41</v>
      </c>
      <c r="G34" s="14" t="s">
        <v>45</v>
      </c>
      <c r="H34" s="14" t="s">
        <v>47</v>
      </c>
      <c r="I34" s="14" t="s">
        <v>48</v>
      </c>
      <c r="J34" s="14" t="s">
        <v>49</v>
      </c>
    </row>
    <row r="35" spans="1:10" ht="15.6" x14ac:dyDescent="0.3">
      <c r="A35" s="19" t="s">
        <v>68</v>
      </c>
      <c r="B35" s="12">
        <v>13302.99</v>
      </c>
      <c r="F35" s="8"/>
      <c r="G35" s="14" t="s">
        <v>46</v>
      </c>
      <c r="H35" s="14" t="s">
        <v>46</v>
      </c>
      <c r="I35" s="14" t="s">
        <v>46</v>
      </c>
      <c r="J35" s="14" t="s">
        <v>46</v>
      </c>
    </row>
    <row r="36" spans="1:10" ht="16.2" thickBot="1" x14ac:dyDescent="0.35">
      <c r="A36" s="19" t="s">
        <v>36</v>
      </c>
      <c r="B36" s="35">
        <f>SUM(H7:H22)</f>
        <v>6428</v>
      </c>
      <c r="F36" s="8" t="s">
        <v>42</v>
      </c>
      <c r="G36" s="8"/>
      <c r="H36" s="8"/>
      <c r="I36" s="8"/>
      <c r="J36" s="8"/>
    </row>
    <row r="37" spans="1:10" ht="15.6" x14ac:dyDescent="0.3">
      <c r="A37" s="19" t="s">
        <v>39</v>
      </c>
      <c r="B37" s="12">
        <f>+B35+B36</f>
        <v>19730.989999999998</v>
      </c>
      <c r="F37" s="8" t="s">
        <v>43</v>
      </c>
      <c r="G37" s="8"/>
      <c r="H37" s="8"/>
      <c r="I37" s="8"/>
      <c r="J37" s="8"/>
    </row>
    <row r="38" spans="1:10" ht="15.6" x14ac:dyDescent="0.3">
      <c r="A38" s="19" t="s">
        <v>37</v>
      </c>
      <c r="F38" s="8"/>
      <c r="H38" s="8"/>
      <c r="I38" s="8"/>
      <c r="J38" s="8"/>
    </row>
    <row r="39" spans="1:10" ht="15.6" x14ac:dyDescent="0.3">
      <c r="A39" s="19" t="s">
        <v>38</v>
      </c>
      <c r="B39" s="37">
        <f>+SUM(C7:C26)</f>
        <v>1649.72</v>
      </c>
      <c r="F39" s="8" t="s">
        <v>50</v>
      </c>
      <c r="G39" s="51">
        <v>6777.32</v>
      </c>
      <c r="H39" s="8"/>
      <c r="I39" s="8"/>
      <c r="J39" s="8">
        <v>6777.32</v>
      </c>
    </row>
    <row r="40" spans="1:10" ht="16.2" thickBot="1" x14ac:dyDescent="0.35">
      <c r="A40" s="19" t="s">
        <v>84</v>
      </c>
      <c r="B40" s="13">
        <f>SUM(B37-B39)</f>
        <v>18081.269999999997</v>
      </c>
      <c r="F40" s="2" t="s">
        <v>44</v>
      </c>
      <c r="G40" s="12">
        <v>13302.99</v>
      </c>
      <c r="H40" s="37">
        <f>-C27</f>
        <v>-1649.72</v>
      </c>
      <c r="I40" s="2">
        <f>+SUM(H7:H22)</f>
        <v>6428</v>
      </c>
      <c r="J40" s="2">
        <f>SUM(G40:I40)</f>
        <v>18081.27</v>
      </c>
    </row>
    <row r="41" spans="1:10" ht="16.2" thickBot="1" x14ac:dyDescent="0.35">
      <c r="A41" s="19"/>
      <c r="G41" s="2">
        <f>+SUM(G36:G40)</f>
        <v>20080.309999999998</v>
      </c>
      <c r="H41" s="2">
        <f>+SUM(H36:H40)</f>
        <v>-1649.72</v>
      </c>
      <c r="I41" s="2">
        <f>+SUM(H7:H22)</f>
        <v>6428</v>
      </c>
      <c r="J41" s="41">
        <f>+SUM(J36:J40)</f>
        <v>24858.59</v>
      </c>
    </row>
  </sheetData>
  <mergeCells count="1">
    <mergeCell ref="A32:B32"/>
  </mergeCells>
  <pageMargins left="0.7" right="0.7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F0CD8-10CD-43C9-AB37-C5CA6BEE9303}">
  <sheetPr>
    <pageSetUpPr fitToPage="1"/>
  </sheetPr>
  <dimension ref="A2:J42"/>
  <sheetViews>
    <sheetView topLeftCell="A17" workbookViewId="0">
      <selection activeCell="A17" sqref="A1:XFD1048576"/>
    </sheetView>
  </sheetViews>
  <sheetFormatPr defaultColWidth="9.109375" defaultRowHeight="14.4" x14ac:dyDescent="0.3"/>
  <cols>
    <col min="1" max="1" width="49.33203125" style="20" bestFit="1" customWidth="1"/>
    <col min="2" max="2" width="12" style="52" customWidth="1"/>
    <col min="3" max="4" width="10.6640625" style="52" customWidth="1"/>
    <col min="5" max="5" width="9.109375" style="52"/>
    <col min="6" max="6" width="44.88671875" style="20" customWidth="1"/>
    <col min="7" max="7" width="12.109375" style="52" customWidth="1"/>
    <col min="8" max="8" width="12.5546875" style="52" customWidth="1"/>
    <col min="9" max="9" width="10.44140625" style="52" customWidth="1"/>
    <col min="10" max="16384" width="9.109375" style="52"/>
  </cols>
  <sheetData>
    <row r="2" spans="1:9" ht="15.6" x14ac:dyDescent="0.3">
      <c r="C2" s="1" t="s">
        <v>76</v>
      </c>
    </row>
    <row r="3" spans="1:9" ht="15.6" x14ac:dyDescent="0.3">
      <c r="C3" s="1" t="s">
        <v>87</v>
      </c>
    </row>
    <row r="4" spans="1:9" ht="15" thickBot="1" x14ac:dyDescent="0.35"/>
    <row r="5" spans="1:9" ht="15.6" x14ac:dyDescent="0.3">
      <c r="A5" s="23" t="s">
        <v>0</v>
      </c>
      <c r="B5" s="24" t="s">
        <v>16</v>
      </c>
      <c r="C5" s="24" t="s">
        <v>17</v>
      </c>
      <c r="D5" s="25"/>
      <c r="F5" s="23" t="s">
        <v>18</v>
      </c>
      <c r="G5" s="33" t="s">
        <v>31</v>
      </c>
      <c r="H5" s="11" t="s">
        <v>32</v>
      </c>
      <c r="I5" s="25"/>
    </row>
    <row r="6" spans="1:9" ht="16.2" thickBot="1" x14ac:dyDescent="0.35">
      <c r="A6" s="26"/>
      <c r="B6" s="27" t="s">
        <v>65</v>
      </c>
      <c r="C6" s="27" t="s">
        <v>65</v>
      </c>
      <c r="D6" s="28" t="s">
        <v>14</v>
      </c>
      <c r="F6" s="26"/>
      <c r="G6" s="27" t="s">
        <v>65</v>
      </c>
      <c r="H6" s="3" t="s">
        <v>66</v>
      </c>
      <c r="I6" s="28" t="s">
        <v>14</v>
      </c>
    </row>
    <row r="7" spans="1:9" ht="15.6" x14ac:dyDescent="0.3">
      <c r="A7" s="29" t="s">
        <v>1</v>
      </c>
      <c r="B7" s="17">
        <v>1365</v>
      </c>
      <c r="C7" s="4">
        <v>432.15</v>
      </c>
      <c r="D7" s="4"/>
      <c r="F7" s="4" t="s">
        <v>19</v>
      </c>
      <c r="G7" s="4">
        <v>7476</v>
      </c>
      <c r="H7" s="4">
        <v>6428</v>
      </c>
      <c r="I7" s="31"/>
    </row>
    <row r="8" spans="1:9" ht="15.6" x14ac:dyDescent="0.3">
      <c r="A8" s="29" t="s">
        <v>2</v>
      </c>
      <c r="B8" s="18">
        <v>150</v>
      </c>
      <c r="C8" s="5"/>
      <c r="D8" s="5"/>
      <c r="F8" s="6" t="s">
        <v>20</v>
      </c>
      <c r="G8" s="5"/>
      <c r="H8" s="5"/>
      <c r="I8" s="31"/>
    </row>
    <row r="9" spans="1:9" ht="15.6" x14ac:dyDescent="0.3">
      <c r="A9" s="29" t="s">
        <v>3</v>
      </c>
      <c r="B9" s="18">
        <v>1490</v>
      </c>
      <c r="C9" s="5"/>
      <c r="D9" s="5"/>
      <c r="F9" s="5" t="s">
        <v>21</v>
      </c>
      <c r="G9" s="5">
        <v>733</v>
      </c>
      <c r="H9" s="5"/>
      <c r="I9" s="31"/>
    </row>
    <row r="10" spans="1:9" ht="15.6" x14ac:dyDescent="0.3">
      <c r="A10" s="29" t="s">
        <v>4</v>
      </c>
      <c r="B10" s="18">
        <v>280.94</v>
      </c>
      <c r="C10" s="5">
        <v>279.61</v>
      </c>
      <c r="D10" s="5"/>
      <c r="F10" s="5" t="s">
        <v>22</v>
      </c>
      <c r="G10" s="5">
        <v>1240</v>
      </c>
      <c r="H10" s="5"/>
      <c r="I10" s="31"/>
    </row>
    <row r="11" spans="1:9" ht="16.2" thickBot="1" x14ac:dyDescent="0.35">
      <c r="A11" s="29" t="s">
        <v>5</v>
      </c>
      <c r="B11" s="18">
        <v>40</v>
      </c>
      <c r="C11" s="5"/>
      <c r="D11" s="5"/>
      <c r="F11" s="5" t="s">
        <v>23</v>
      </c>
      <c r="G11" s="9">
        <v>1344</v>
      </c>
      <c r="H11" s="9"/>
      <c r="I11" s="31"/>
    </row>
    <row r="12" spans="1:9" ht="15.6" x14ac:dyDescent="0.3">
      <c r="A12" s="29" t="s">
        <v>85</v>
      </c>
      <c r="B12" s="18">
        <v>1248</v>
      </c>
      <c r="C12" s="5"/>
      <c r="D12" s="5"/>
      <c r="F12" s="6" t="s">
        <v>24</v>
      </c>
      <c r="G12" s="52">
        <f>+SUM(G7:G11)</f>
        <v>10793</v>
      </c>
      <c r="I12" s="31"/>
    </row>
    <row r="13" spans="1:9" ht="15.6" x14ac:dyDescent="0.3">
      <c r="A13" s="29" t="s">
        <v>7</v>
      </c>
      <c r="B13" s="18">
        <v>483.64</v>
      </c>
      <c r="C13" s="5">
        <v>597.96</v>
      </c>
      <c r="D13" s="5"/>
      <c r="F13" s="5"/>
      <c r="I13" s="31"/>
    </row>
    <row r="14" spans="1:9" ht="15.6" x14ac:dyDescent="0.3">
      <c r="A14" s="29" t="s">
        <v>8</v>
      </c>
      <c r="B14" s="18">
        <v>1344</v>
      </c>
      <c r="C14" s="5"/>
      <c r="D14" s="5"/>
      <c r="F14" s="6" t="s">
        <v>25</v>
      </c>
      <c r="G14" s="5"/>
      <c r="I14" s="31"/>
    </row>
    <row r="15" spans="1:9" ht="15.6" x14ac:dyDescent="0.3">
      <c r="A15" s="29" t="s">
        <v>9</v>
      </c>
      <c r="B15" s="18">
        <v>650</v>
      </c>
      <c r="C15" s="5"/>
      <c r="D15" s="5"/>
      <c r="F15" s="5" t="s">
        <v>26</v>
      </c>
      <c r="G15" s="5">
        <v>225</v>
      </c>
      <c r="H15" s="5"/>
      <c r="I15" s="31"/>
    </row>
    <row r="16" spans="1:9" ht="15.6" x14ac:dyDescent="0.3">
      <c r="A16" s="29" t="s">
        <v>10</v>
      </c>
      <c r="B16" s="18">
        <v>85</v>
      </c>
      <c r="C16" s="5"/>
      <c r="D16" s="5"/>
      <c r="F16" s="5" t="s">
        <v>27</v>
      </c>
      <c r="G16" s="5">
        <v>600</v>
      </c>
      <c r="H16" s="5"/>
      <c r="I16" s="31"/>
    </row>
    <row r="17" spans="1:9" ht="17.25" customHeight="1" x14ac:dyDescent="0.3">
      <c r="A17" s="29" t="s">
        <v>33</v>
      </c>
      <c r="B17" s="18">
        <v>190</v>
      </c>
      <c r="C17" s="5">
        <v>160</v>
      </c>
      <c r="D17" s="5"/>
      <c r="F17" s="5" t="s">
        <v>28</v>
      </c>
      <c r="G17" s="5">
        <v>200</v>
      </c>
      <c r="H17" s="5"/>
      <c r="I17" s="31"/>
    </row>
    <row r="18" spans="1:9" ht="15.6" x14ac:dyDescent="0.3">
      <c r="A18" s="29" t="s">
        <v>62</v>
      </c>
      <c r="B18" s="18">
        <v>960</v>
      </c>
      <c r="C18" s="5"/>
      <c r="D18" s="5"/>
      <c r="F18" s="5" t="s">
        <v>29</v>
      </c>
      <c r="G18" s="5">
        <v>150</v>
      </c>
      <c r="H18" s="5"/>
      <c r="I18" s="31"/>
    </row>
    <row r="19" spans="1:9" ht="19.5" customHeight="1" x14ac:dyDescent="0.3">
      <c r="A19" s="29" t="s">
        <v>60</v>
      </c>
      <c r="B19" s="47">
        <v>75</v>
      </c>
      <c r="C19" s="48"/>
      <c r="D19" s="46"/>
      <c r="F19" s="5" t="s">
        <v>30</v>
      </c>
      <c r="G19" s="5">
        <v>-150</v>
      </c>
      <c r="H19" s="5"/>
      <c r="I19" s="31"/>
    </row>
    <row r="20" spans="1:9" ht="15" customHeight="1" x14ac:dyDescent="0.3">
      <c r="A20" s="29" t="s">
        <v>63</v>
      </c>
      <c r="B20" s="47">
        <v>250</v>
      </c>
      <c r="C20" s="48"/>
      <c r="D20" s="18"/>
      <c r="F20" s="40"/>
      <c r="G20" s="5"/>
      <c r="H20" s="5"/>
      <c r="I20" s="31"/>
    </row>
    <row r="21" spans="1:9" ht="15" customHeight="1" x14ac:dyDescent="0.3">
      <c r="A21" s="29" t="s">
        <v>86</v>
      </c>
      <c r="B21" s="47">
        <v>180</v>
      </c>
      <c r="C21" s="48">
        <v>180</v>
      </c>
      <c r="D21" s="18"/>
      <c r="F21" s="40"/>
      <c r="G21" s="5"/>
      <c r="H21" s="5"/>
      <c r="I21" s="31"/>
    </row>
    <row r="22" spans="1:9" ht="15" customHeight="1" x14ac:dyDescent="0.3">
      <c r="A22" s="29" t="s">
        <v>91</v>
      </c>
      <c r="B22" s="47">
        <v>800</v>
      </c>
      <c r="C22" s="48">
        <v>780</v>
      </c>
      <c r="D22" s="18">
        <v>130</v>
      </c>
      <c r="F22" s="40"/>
      <c r="G22" s="5"/>
      <c r="H22" s="53"/>
      <c r="I22" s="31"/>
    </row>
    <row r="23" spans="1:9" ht="18" customHeight="1" thickBot="1" x14ac:dyDescent="0.35">
      <c r="A23" s="30" t="s">
        <v>11</v>
      </c>
      <c r="B23" s="38"/>
      <c r="C23" s="39"/>
      <c r="D23" s="31"/>
      <c r="F23" s="8" t="s">
        <v>34</v>
      </c>
      <c r="G23" s="9"/>
      <c r="I23" s="31"/>
    </row>
    <row r="24" spans="1:9" ht="16.2" thickBot="1" x14ac:dyDescent="0.35">
      <c r="A24" s="29" t="s">
        <v>12</v>
      </c>
      <c r="B24" s="18">
        <v>750</v>
      </c>
      <c r="C24" s="5"/>
      <c r="D24" s="5"/>
      <c r="F24" s="9"/>
      <c r="G24" s="34">
        <f>+SUM(G12:G23)</f>
        <v>11818</v>
      </c>
      <c r="H24" s="35">
        <f>SUM(H7:H23)</f>
        <v>6428</v>
      </c>
      <c r="I24" s="36">
        <f>SUM(I7:I23)</f>
        <v>0</v>
      </c>
    </row>
    <row r="25" spans="1:9" ht="15.6" x14ac:dyDescent="0.3">
      <c r="A25" s="29" t="s">
        <v>13</v>
      </c>
      <c r="B25" s="18">
        <v>163.80000000000001</v>
      </c>
      <c r="C25" s="5">
        <v>210</v>
      </c>
      <c r="D25" s="5">
        <v>35</v>
      </c>
    </row>
    <row r="26" spans="1:9" ht="15.6" x14ac:dyDescent="0.3">
      <c r="A26" s="29" t="s">
        <v>61</v>
      </c>
      <c r="B26" s="18">
        <v>151.19999999999999</v>
      </c>
      <c r="C26" s="5">
        <v>151.19999999999999</v>
      </c>
      <c r="D26" s="5">
        <v>25.2</v>
      </c>
    </row>
    <row r="27" spans="1:9" ht="16.2" thickBot="1" x14ac:dyDescent="0.35">
      <c r="A27" s="32" t="s">
        <v>14</v>
      </c>
      <c r="B27" s="18">
        <v>2000</v>
      </c>
      <c r="C27" s="5"/>
      <c r="D27" s="5"/>
    </row>
    <row r="28" spans="1:9" ht="15.6" x14ac:dyDescent="0.3">
      <c r="A28" s="19" t="s">
        <v>15</v>
      </c>
      <c r="B28" s="37">
        <f>+SUM(B7:B27)</f>
        <v>12656.580000000002</v>
      </c>
      <c r="C28" s="37">
        <f>+SUM(C7:C27)</f>
        <v>2790.92</v>
      </c>
      <c r="D28" s="37">
        <f>+SUM(D7:D27)</f>
        <v>190.2</v>
      </c>
    </row>
    <row r="29" spans="1:9" ht="15.6" x14ac:dyDescent="0.3">
      <c r="A29" s="19"/>
      <c r="B29" s="42"/>
      <c r="C29" s="42"/>
      <c r="D29" s="42"/>
    </row>
    <row r="30" spans="1:9" ht="15.6" x14ac:dyDescent="0.3">
      <c r="A30" s="19"/>
      <c r="B30" s="42"/>
      <c r="C30" s="42"/>
      <c r="D30" s="42"/>
      <c r="H30" s="16"/>
    </row>
    <row r="31" spans="1:9" ht="15.6" x14ac:dyDescent="0.3">
      <c r="A31" s="19"/>
      <c r="B31" s="42"/>
      <c r="C31" s="42"/>
      <c r="D31" s="42"/>
    </row>
    <row r="32" spans="1:9" x14ac:dyDescent="0.3">
      <c r="F32" s="21" t="s">
        <v>89</v>
      </c>
    </row>
    <row r="33" spans="1:10" ht="16.2" thickBot="1" x14ac:dyDescent="0.35">
      <c r="A33" s="58" t="s">
        <v>88</v>
      </c>
      <c r="B33" s="59"/>
      <c r="F33" s="10" t="s">
        <v>40</v>
      </c>
    </row>
    <row r="34" spans="1:10" ht="15.6" x14ac:dyDescent="0.3">
      <c r="A34" s="19"/>
      <c r="F34" s="7"/>
      <c r="G34" s="15"/>
      <c r="H34" s="15"/>
      <c r="I34" s="15"/>
      <c r="J34" s="15"/>
    </row>
    <row r="35" spans="1:10" ht="15.6" x14ac:dyDescent="0.3">
      <c r="A35" s="19" t="s">
        <v>35</v>
      </c>
      <c r="F35" s="22" t="s">
        <v>41</v>
      </c>
      <c r="G35" s="14" t="s">
        <v>45</v>
      </c>
      <c r="H35" s="14" t="s">
        <v>47</v>
      </c>
      <c r="I35" s="14" t="s">
        <v>48</v>
      </c>
      <c r="J35" s="14" t="s">
        <v>49</v>
      </c>
    </row>
    <row r="36" spans="1:10" ht="15.6" x14ac:dyDescent="0.3">
      <c r="A36" s="19" t="s">
        <v>68</v>
      </c>
      <c r="B36" s="12">
        <v>13302.99</v>
      </c>
      <c r="F36" s="8"/>
      <c r="G36" s="14" t="s">
        <v>46</v>
      </c>
      <c r="H36" s="14" t="s">
        <v>46</v>
      </c>
      <c r="I36" s="14" t="s">
        <v>46</v>
      </c>
      <c r="J36" s="14" t="s">
        <v>46</v>
      </c>
    </row>
    <row r="37" spans="1:10" ht="16.2" thickBot="1" x14ac:dyDescent="0.35">
      <c r="A37" s="19" t="s">
        <v>36</v>
      </c>
      <c r="B37" s="35">
        <f>SUM(H7:H23)</f>
        <v>6428</v>
      </c>
      <c r="F37" s="8" t="s">
        <v>42</v>
      </c>
      <c r="G37" s="8"/>
      <c r="H37" s="8"/>
      <c r="I37" s="8"/>
      <c r="J37" s="8"/>
    </row>
    <row r="38" spans="1:10" ht="15.6" x14ac:dyDescent="0.3">
      <c r="A38" s="19" t="s">
        <v>39</v>
      </c>
      <c r="B38" s="12">
        <f>+B36+B37</f>
        <v>19730.989999999998</v>
      </c>
      <c r="F38" s="8" t="s">
        <v>43</v>
      </c>
      <c r="G38" s="8"/>
      <c r="H38" s="8"/>
      <c r="I38" s="8"/>
      <c r="J38" s="8"/>
    </row>
    <row r="39" spans="1:10" ht="15.6" x14ac:dyDescent="0.3">
      <c r="A39" s="19" t="s">
        <v>37</v>
      </c>
      <c r="F39" s="8"/>
      <c r="H39" s="8"/>
      <c r="I39" s="8"/>
      <c r="J39" s="8"/>
    </row>
    <row r="40" spans="1:10" ht="15.6" x14ac:dyDescent="0.3">
      <c r="A40" s="19" t="s">
        <v>38</v>
      </c>
      <c r="B40" s="37">
        <f>+SUM(C7:C27)</f>
        <v>2790.92</v>
      </c>
      <c r="F40" s="8" t="s">
        <v>50</v>
      </c>
      <c r="G40" s="52">
        <v>6777.32</v>
      </c>
      <c r="H40" s="8"/>
      <c r="I40" s="8"/>
      <c r="J40" s="8">
        <v>6777.32</v>
      </c>
    </row>
    <row r="41" spans="1:10" ht="16.2" thickBot="1" x14ac:dyDescent="0.35">
      <c r="A41" s="19" t="s">
        <v>90</v>
      </c>
      <c r="B41" s="13">
        <f>SUM(B38-B40)</f>
        <v>16940.07</v>
      </c>
      <c r="F41" s="2" t="s">
        <v>44</v>
      </c>
      <c r="G41" s="12">
        <v>13302.99</v>
      </c>
      <c r="H41" s="37">
        <f>-C28</f>
        <v>-2790.92</v>
      </c>
      <c r="I41" s="2">
        <f>+SUM(H7:H23)</f>
        <v>6428</v>
      </c>
      <c r="J41" s="2">
        <f>SUM(G41:I41)</f>
        <v>16940.07</v>
      </c>
    </row>
    <row r="42" spans="1:10" ht="16.2" thickBot="1" x14ac:dyDescent="0.35">
      <c r="A42" s="19"/>
      <c r="G42" s="2">
        <f>+SUM(G37:G41)</f>
        <v>20080.309999999998</v>
      </c>
      <c r="H42" s="2">
        <f>+SUM(H37:H41)</f>
        <v>-2790.92</v>
      </c>
      <c r="I42" s="2">
        <f>+SUM(H7:H23)</f>
        <v>6428</v>
      </c>
      <c r="J42" s="41">
        <f>+SUM(J37:J41)</f>
        <v>23717.39</v>
      </c>
    </row>
  </sheetData>
  <mergeCells count="1">
    <mergeCell ref="A33:B33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20273-27D6-42D7-9D36-412EA0E6E1F5}">
  <sheetPr>
    <pageSetUpPr fitToPage="1"/>
  </sheetPr>
  <dimension ref="A2:J42"/>
  <sheetViews>
    <sheetView topLeftCell="A17" workbookViewId="0">
      <selection activeCell="A17" sqref="A1:XFD1048576"/>
    </sheetView>
  </sheetViews>
  <sheetFormatPr defaultColWidth="9.109375" defaultRowHeight="14.4" x14ac:dyDescent="0.3"/>
  <cols>
    <col min="1" max="1" width="49.33203125" style="20" bestFit="1" customWidth="1"/>
    <col min="2" max="2" width="12" style="52" customWidth="1"/>
    <col min="3" max="4" width="10.6640625" style="52" customWidth="1"/>
    <col min="5" max="5" width="9.109375" style="52"/>
    <col min="6" max="6" width="44.88671875" style="20" customWidth="1"/>
    <col min="7" max="7" width="12.109375" style="52" customWidth="1"/>
    <col min="8" max="8" width="12.5546875" style="52" customWidth="1"/>
    <col min="9" max="9" width="10.44140625" style="52" customWidth="1"/>
    <col min="10" max="16384" width="9.109375" style="52"/>
  </cols>
  <sheetData>
    <row r="2" spans="1:9" ht="15.6" x14ac:dyDescent="0.3">
      <c r="C2" s="1" t="s">
        <v>76</v>
      </c>
    </row>
    <row r="3" spans="1:9" ht="15.6" x14ac:dyDescent="0.3">
      <c r="C3" s="1" t="s">
        <v>92</v>
      </c>
    </row>
    <row r="4" spans="1:9" ht="15" thickBot="1" x14ac:dyDescent="0.35"/>
    <row r="5" spans="1:9" ht="15.6" x14ac:dyDescent="0.3">
      <c r="A5" s="23" t="s">
        <v>0</v>
      </c>
      <c r="B5" s="24" t="s">
        <v>16</v>
      </c>
      <c r="C5" s="24" t="s">
        <v>17</v>
      </c>
      <c r="D5" s="25"/>
      <c r="F5" s="23" t="s">
        <v>18</v>
      </c>
      <c r="G5" s="33" t="s">
        <v>31</v>
      </c>
      <c r="H5" s="11" t="s">
        <v>32</v>
      </c>
      <c r="I5" s="25"/>
    </row>
    <row r="6" spans="1:9" ht="16.2" thickBot="1" x14ac:dyDescent="0.35">
      <c r="A6" s="26"/>
      <c r="B6" s="27" t="s">
        <v>65</v>
      </c>
      <c r="C6" s="27" t="s">
        <v>65</v>
      </c>
      <c r="D6" s="28" t="s">
        <v>14</v>
      </c>
      <c r="F6" s="26"/>
      <c r="G6" s="27" t="s">
        <v>65</v>
      </c>
      <c r="H6" s="3" t="s">
        <v>66</v>
      </c>
      <c r="I6" s="28" t="s">
        <v>14</v>
      </c>
    </row>
    <row r="7" spans="1:9" ht="15.6" x14ac:dyDescent="0.3">
      <c r="A7" s="29" t="s">
        <v>1</v>
      </c>
      <c r="B7" s="17">
        <v>1365</v>
      </c>
      <c r="C7" s="4">
        <v>637.1</v>
      </c>
      <c r="D7" s="4"/>
      <c r="F7" s="4" t="s">
        <v>19</v>
      </c>
      <c r="G7" s="4">
        <v>7476</v>
      </c>
      <c r="H7" s="4">
        <v>10166</v>
      </c>
      <c r="I7" s="31"/>
    </row>
    <row r="8" spans="1:9" ht="15.6" x14ac:dyDescent="0.3">
      <c r="A8" s="29" t="s">
        <v>2</v>
      </c>
      <c r="B8" s="18">
        <v>150</v>
      </c>
      <c r="C8" s="5"/>
      <c r="D8" s="5"/>
      <c r="F8" s="6" t="s">
        <v>20</v>
      </c>
      <c r="G8" s="5"/>
      <c r="H8" s="5"/>
      <c r="I8" s="31"/>
    </row>
    <row r="9" spans="1:9" ht="15.6" x14ac:dyDescent="0.3">
      <c r="A9" s="29" t="s">
        <v>3</v>
      </c>
      <c r="B9" s="18">
        <v>1490</v>
      </c>
      <c r="C9" s="5">
        <v>670.04</v>
      </c>
      <c r="D9" s="5">
        <v>71.790000000000006</v>
      </c>
      <c r="F9" s="5" t="s">
        <v>21</v>
      </c>
      <c r="G9" s="5">
        <v>733</v>
      </c>
      <c r="H9" s="5"/>
      <c r="I9" s="31"/>
    </row>
    <row r="10" spans="1:9" ht="15.6" x14ac:dyDescent="0.3">
      <c r="A10" s="29" t="s">
        <v>4</v>
      </c>
      <c r="B10" s="18">
        <v>280.94</v>
      </c>
      <c r="C10" s="5">
        <v>279.61</v>
      </c>
      <c r="D10" s="5"/>
      <c r="F10" s="5" t="s">
        <v>22</v>
      </c>
      <c r="G10" s="5">
        <v>1240</v>
      </c>
      <c r="H10" s="5"/>
      <c r="I10" s="31"/>
    </row>
    <row r="11" spans="1:9" ht="16.2" thickBot="1" x14ac:dyDescent="0.35">
      <c r="A11" s="29" t="s">
        <v>5</v>
      </c>
      <c r="B11" s="18">
        <v>40</v>
      </c>
      <c r="C11" s="5"/>
      <c r="D11" s="5"/>
      <c r="F11" s="5" t="s">
        <v>23</v>
      </c>
      <c r="G11" s="9">
        <v>1344</v>
      </c>
      <c r="H11" s="9"/>
      <c r="I11" s="31"/>
    </row>
    <row r="12" spans="1:9" ht="15.6" x14ac:dyDescent="0.3">
      <c r="A12" s="29" t="s">
        <v>85</v>
      </c>
      <c r="B12" s="18">
        <v>1248</v>
      </c>
      <c r="C12" s="5"/>
      <c r="D12" s="5"/>
      <c r="F12" s="6" t="s">
        <v>24</v>
      </c>
      <c r="G12" s="52">
        <f>+SUM(G7:G11)</f>
        <v>10793</v>
      </c>
      <c r="I12" s="31"/>
    </row>
    <row r="13" spans="1:9" ht="15.6" x14ac:dyDescent="0.3">
      <c r="A13" s="29" t="s">
        <v>7</v>
      </c>
      <c r="B13" s="18">
        <v>483.64</v>
      </c>
      <c r="C13" s="5">
        <v>597.96</v>
      </c>
      <c r="D13" s="5"/>
      <c r="F13" s="5"/>
      <c r="I13" s="31"/>
    </row>
    <row r="14" spans="1:9" ht="15.6" x14ac:dyDescent="0.3">
      <c r="A14" s="29" t="s">
        <v>8</v>
      </c>
      <c r="B14" s="18">
        <v>1344</v>
      </c>
      <c r="C14" s="5"/>
      <c r="D14" s="5"/>
      <c r="F14" s="6" t="s">
        <v>25</v>
      </c>
      <c r="G14" s="5"/>
      <c r="I14" s="31"/>
    </row>
    <row r="15" spans="1:9" ht="15.6" x14ac:dyDescent="0.3">
      <c r="A15" s="29" t="s">
        <v>9</v>
      </c>
      <c r="B15" s="18">
        <v>650</v>
      </c>
      <c r="C15" s="5"/>
      <c r="D15" s="5"/>
      <c r="F15" s="5" t="s">
        <v>26</v>
      </c>
      <c r="G15" s="5">
        <v>225</v>
      </c>
      <c r="H15" s="5"/>
      <c r="I15" s="31"/>
    </row>
    <row r="16" spans="1:9" ht="15.6" x14ac:dyDescent="0.3">
      <c r="A16" s="29" t="s">
        <v>10</v>
      </c>
      <c r="B16" s="18">
        <v>85</v>
      </c>
      <c r="C16" s="5"/>
      <c r="D16" s="5"/>
      <c r="F16" s="5" t="s">
        <v>27</v>
      </c>
      <c r="G16" s="5">
        <v>600</v>
      </c>
      <c r="H16" s="5"/>
      <c r="I16" s="31"/>
    </row>
    <row r="17" spans="1:9" ht="17.25" customHeight="1" x14ac:dyDescent="0.3">
      <c r="A17" s="29" t="s">
        <v>33</v>
      </c>
      <c r="B17" s="18">
        <v>190</v>
      </c>
      <c r="C17" s="5">
        <v>160</v>
      </c>
      <c r="D17" s="5"/>
      <c r="F17" s="5" t="s">
        <v>28</v>
      </c>
      <c r="G17" s="5">
        <v>200</v>
      </c>
      <c r="H17" s="5"/>
      <c r="I17" s="31"/>
    </row>
    <row r="18" spans="1:9" ht="15.6" x14ac:dyDescent="0.3">
      <c r="A18" s="29" t="s">
        <v>62</v>
      </c>
      <c r="B18" s="18">
        <v>960</v>
      </c>
      <c r="C18" s="5"/>
      <c r="D18" s="5"/>
      <c r="F18" s="5" t="s">
        <v>29</v>
      </c>
      <c r="G18" s="5">
        <v>150</v>
      </c>
      <c r="H18" s="5"/>
      <c r="I18" s="31"/>
    </row>
    <row r="19" spans="1:9" ht="19.5" customHeight="1" x14ac:dyDescent="0.3">
      <c r="A19" s="29" t="s">
        <v>60</v>
      </c>
      <c r="B19" s="47">
        <v>75</v>
      </c>
      <c r="C19" s="48"/>
      <c r="D19" s="46"/>
      <c r="F19" s="5" t="s">
        <v>30</v>
      </c>
      <c r="G19" s="5">
        <v>-150</v>
      </c>
      <c r="H19" s="5"/>
      <c r="I19" s="31"/>
    </row>
    <row r="20" spans="1:9" ht="15" customHeight="1" x14ac:dyDescent="0.3">
      <c r="A20" s="29" t="s">
        <v>63</v>
      </c>
      <c r="B20" s="47">
        <v>250</v>
      </c>
      <c r="C20" s="48"/>
      <c r="D20" s="18"/>
      <c r="F20" s="40"/>
      <c r="G20" s="5"/>
      <c r="H20" s="5"/>
      <c r="I20" s="31"/>
    </row>
    <row r="21" spans="1:9" ht="15" customHeight="1" x14ac:dyDescent="0.3">
      <c r="A21" s="29" t="s">
        <v>86</v>
      </c>
      <c r="B21" s="47">
        <v>180</v>
      </c>
      <c r="C21" s="48">
        <v>180</v>
      </c>
      <c r="D21" s="18"/>
      <c r="F21" s="40"/>
      <c r="G21" s="5"/>
      <c r="H21" s="5"/>
      <c r="I21" s="31"/>
    </row>
    <row r="22" spans="1:9" ht="15" customHeight="1" x14ac:dyDescent="0.3">
      <c r="A22" s="29" t="s">
        <v>91</v>
      </c>
      <c r="B22" s="47">
        <v>800</v>
      </c>
      <c r="C22" s="48">
        <v>780</v>
      </c>
      <c r="D22" s="18">
        <v>130</v>
      </c>
      <c r="F22" s="40"/>
      <c r="G22" s="5"/>
      <c r="H22" s="53"/>
      <c r="I22" s="31"/>
    </row>
    <row r="23" spans="1:9" ht="18" customHeight="1" thickBot="1" x14ac:dyDescent="0.35">
      <c r="A23" s="30" t="s">
        <v>11</v>
      </c>
      <c r="B23" s="38"/>
      <c r="C23" s="39"/>
      <c r="D23" s="31"/>
      <c r="F23" s="8" t="s">
        <v>34</v>
      </c>
      <c r="G23" s="9"/>
      <c r="I23" s="31"/>
    </row>
    <row r="24" spans="1:9" ht="16.2" thickBot="1" x14ac:dyDescent="0.35">
      <c r="A24" s="29" t="s">
        <v>12</v>
      </c>
      <c r="B24" s="18">
        <v>750</v>
      </c>
      <c r="C24" s="5"/>
      <c r="D24" s="5"/>
      <c r="F24" s="9"/>
      <c r="G24" s="34">
        <f>+SUM(G12:G23)</f>
        <v>11818</v>
      </c>
      <c r="H24" s="35">
        <f>SUM(H7:H23)</f>
        <v>10166</v>
      </c>
      <c r="I24" s="36">
        <f>SUM(I7:I23)</f>
        <v>0</v>
      </c>
    </row>
    <row r="25" spans="1:9" ht="15.6" x14ac:dyDescent="0.3">
      <c r="A25" s="29" t="s">
        <v>13</v>
      </c>
      <c r="B25" s="18">
        <v>163.80000000000001</v>
      </c>
      <c r="C25" s="5">
        <v>210</v>
      </c>
      <c r="D25" s="5">
        <v>35</v>
      </c>
    </row>
    <row r="26" spans="1:9" ht="15.6" x14ac:dyDescent="0.3">
      <c r="A26" s="29" t="s">
        <v>61</v>
      </c>
      <c r="B26" s="18">
        <v>151.19999999999999</v>
      </c>
      <c r="C26" s="5">
        <v>151.19999999999999</v>
      </c>
      <c r="D26" s="5">
        <v>25.2</v>
      </c>
    </row>
    <row r="27" spans="1:9" ht="16.2" thickBot="1" x14ac:dyDescent="0.35">
      <c r="A27" s="32" t="s">
        <v>14</v>
      </c>
      <c r="B27" s="18">
        <v>2000</v>
      </c>
      <c r="C27" s="5"/>
      <c r="D27" s="5"/>
    </row>
    <row r="28" spans="1:9" ht="15.6" x14ac:dyDescent="0.3">
      <c r="A28" s="19" t="s">
        <v>15</v>
      </c>
      <c r="B28" s="37">
        <f>+SUM(B7:B27)</f>
        <v>12656.580000000002</v>
      </c>
      <c r="C28" s="37">
        <f>+SUM(C7:C27)</f>
        <v>3665.91</v>
      </c>
      <c r="D28" s="37">
        <f>+SUM(D7:D27)</f>
        <v>261.99</v>
      </c>
    </row>
    <row r="29" spans="1:9" ht="15.6" x14ac:dyDescent="0.3">
      <c r="A29" s="19"/>
      <c r="B29" s="42"/>
      <c r="C29" s="42"/>
      <c r="D29" s="42"/>
    </row>
    <row r="30" spans="1:9" ht="15.6" x14ac:dyDescent="0.3">
      <c r="A30" s="19"/>
      <c r="B30" s="42"/>
      <c r="C30" s="42"/>
      <c r="D30" s="42"/>
      <c r="H30" s="16"/>
    </row>
    <row r="31" spans="1:9" ht="15.6" x14ac:dyDescent="0.3">
      <c r="A31" s="19"/>
      <c r="B31" s="42"/>
      <c r="C31" s="42"/>
      <c r="D31" s="42"/>
    </row>
    <row r="32" spans="1:9" x14ac:dyDescent="0.3">
      <c r="F32" s="21" t="s">
        <v>94</v>
      </c>
    </row>
    <row r="33" spans="1:10" ht="16.2" thickBot="1" x14ac:dyDescent="0.35">
      <c r="A33" s="58" t="s">
        <v>93</v>
      </c>
      <c r="B33" s="59"/>
      <c r="F33" s="10" t="s">
        <v>40</v>
      </c>
    </row>
    <row r="34" spans="1:10" ht="15.6" x14ac:dyDescent="0.3">
      <c r="A34" s="19"/>
      <c r="F34" s="7"/>
      <c r="G34" s="15"/>
      <c r="H34" s="15"/>
      <c r="I34" s="15"/>
      <c r="J34" s="15"/>
    </row>
    <row r="35" spans="1:10" ht="15.6" x14ac:dyDescent="0.3">
      <c r="A35" s="19" t="s">
        <v>35</v>
      </c>
      <c r="F35" s="22" t="s">
        <v>41</v>
      </c>
      <c r="G35" s="14" t="s">
        <v>45</v>
      </c>
      <c r="H35" s="14" t="s">
        <v>47</v>
      </c>
      <c r="I35" s="14" t="s">
        <v>48</v>
      </c>
      <c r="J35" s="14" t="s">
        <v>49</v>
      </c>
    </row>
    <row r="36" spans="1:10" ht="15.6" x14ac:dyDescent="0.3">
      <c r="A36" s="19" t="s">
        <v>68</v>
      </c>
      <c r="B36" s="12">
        <v>13302.99</v>
      </c>
      <c r="F36" s="8"/>
      <c r="G36" s="14" t="s">
        <v>46</v>
      </c>
      <c r="H36" s="14" t="s">
        <v>46</v>
      </c>
      <c r="I36" s="14" t="s">
        <v>46</v>
      </c>
      <c r="J36" s="14" t="s">
        <v>46</v>
      </c>
    </row>
    <row r="37" spans="1:10" ht="16.2" thickBot="1" x14ac:dyDescent="0.35">
      <c r="A37" s="19" t="s">
        <v>36</v>
      </c>
      <c r="B37" s="35">
        <f>SUM(H7:H23)</f>
        <v>10166</v>
      </c>
      <c r="F37" s="8" t="s">
        <v>42</v>
      </c>
      <c r="G37" s="8"/>
      <c r="H37" s="8"/>
      <c r="I37" s="8"/>
      <c r="J37" s="8"/>
    </row>
    <row r="38" spans="1:10" ht="15.6" x14ac:dyDescent="0.3">
      <c r="A38" s="19" t="s">
        <v>39</v>
      </c>
      <c r="B38" s="12">
        <f>+B36+B37</f>
        <v>23468.989999999998</v>
      </c>
      <c r="F38" s="8" t="s">
        <v>43</v>
      </c>
      <c r="G38" s="8"/>
      <c r="H38" s="8"/>
      <c r="I38" s="8"/>
      <c r="J38" s="8"/>
    </row>
    <row r="39" spans="1:10" ht="15.6" x14ac:dyDescent="0.3">
      <c r="A39" s="19" t="s">
        <v>37</v>
      </c>
      <c r="F39" s="8"/>
      <c r="H39" s="8"/>
      <c r="I39" s="8"/>
      <c r="J39" s="8"/>
    </row>
    <row r="40" spans="1:10" ht="15.6" x14ac:dyDescent="0.3">
      <c r="A40" s="19" t="s">
        <v>38</v>
      </c>
      <c r="B40" s="37">
        <f>+SUM(C7:C27)</f>
        <v>3665.91</v>
      </c>
      <c r="F40" s="8" t="s">
        <v>50</v>
      </c>
      <c r="G40" s="52">
        <v>6777.32</v>
      </c>
      <c r="H40" s="8"/>
      <c r="I40" s="8"/>
      <c r="J40" s="8">
        <v>6777.32</v>
      </c>
    </row>
    <row r="41" spans="1:10" ht="16.2" thickBot="1" x14ac:dyDescent="0.35">
      <c r="A41" s="19" t="s">
        <v>95</v>
      </c>
      <c r="B41" s="13">
        <f>SUM(B38-B40)</f>
        <v>19803.079999999998</v>
      </c>
      <c r="F41" s="2" t="s">
        <v>44</v>
      </c>
      <c r="G41" s="12">
        <v>13302.99</v>
      </c>
      <c r="H41" s="37">
        <f>-C28</f>
        <v>-3665.91</v>
      </c>
      <c r="I41" s="2">
        <f>+SUM(H7:H23)</f>
        <v>10166</v>
      </c>
      <c r="J41" s="2">
        <f>SUM(G41:I41)</f>
        <v>19803.080000000002</v>
      </c>
    </row>
    <row r="42" spans="1:10" ht="16.2" thickBot="1" x14ac:dyDescent="0.35">
      <c r="A42" s="19"/>
      <c r="G42" s="2">
        <f>+SUM(G37:G41)</f>
        <v>20080.309999999998</v>
      </c>
      <c r="H42" s="2">
        <f>+SUM(H37:H41)</f>
        <v>-3665.91</v>
      </c>
      <c r="I42" s="2">
        <f>+SUM(H7:H23)</f>
        <v>10166</v>
      </c>
      <c r="J42" s="41">
        <f>+SUM(J37:J41)</f>
        <v>26580.400000000001</v>
      </c>
    </row>
  </sheetData>
  <mergeCells count="1">
    <mergeCell ref="A33:B33"/>
  </mergeCells>
  <pageMargins left="0.7" right="0.7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B8540-4D00-4489-BB8B-1E1EDB918F95}">
  <sheetPr>
    <pageSetUpPr fitToPage="1"/>
  </sheetPr>
  <dimension ref="A2:J42"/>
  <sheetViews>
    <sheetView workbookViewId="0">
      <selection sqref="A1:XFD1048576"/>
    </sheetView>
  </sheetViews>
  <sheetFormatPr defaultColWidth="9.109375" defaultRowHeight="14.4" x14ac:dyDescent="0.3"/>
  <cols>
    <col min="1" max="1" width="49.33203125" style="20" bestFit="1" customWidth="1"/>
    <col min="2" max="2" width="12" style="52" customWidth="1"/>
    <col min="3" max="4" width="10.6640625" style="52" customWidth="1"/>
    <col min="5" max="5" width="9.109375" style="52"/>
    <col min="6" max="6" width="44.88671875" style="20" customWidth="1"/>
    <col min="7" max="7" width="12.109375" style="52" customWidth="1"/>
    <col min="8" max="8" width="12.5546875" style="52" customWidth="1"/>
    <col min="9" max="9" width="10.44140625" style="52" customWidth="1"/>
    <col min="10" max="16384" width="9.109375" style="52"/>
  </cols>
  <sheetData>
    <row r="2" spans="1:9" ht="15.6" x14ac:dyDescent="0.3">
      <c r="C2" s="1" t="s">
        <v>76</v>
      </c>
    </row>
    <row r="3" spans="1:9" ht="15.6" x14ac:dyDescent="0.3">
      <c r="C3" s="1" t="s">
        <v>96</v>
      </c>
    </row>
    <row r="4" spans="1:9" ht="15" thickBot="1" x14ac:dyDescent="0.35"/>
    <row r="5" spans="1:9" ht="15.6" x14ac:dyDescent="0.3">
      <c r="A5" s="23" t="s">
        <v>0</v>
      </c>
      <c r="B5" s="24" t="s">
        <v>16</v>
      </c>
      <c r="C5" s="24" t="s">
        <v>17</v>
      </c>
      <c r="D5" s="25"/>
      <c r="F5" s="23" t="s">
        <v>18</v>
      </c>
      <c r="G5" s="33" t="s">
        <v>31</v>
      </c>
      <c r="H5" s="11" t="s">
        <v>32</v>
      </c>
      <c r="I5" s="25"/>
    </row>
    <row r="6" spans="1:9" ht="16.2" thickBot="1" x14ac:dyDescent="0.35">
      <c r="A6" s="26"/>
      <c r="B6" s="27" t="s">
        <v>65</v>
      </c>
      <c r="C6" s="27" t="s">
        <v>65</v>
      </c>
      <c r="D6" s="28" t="s">
        <v>14</v>
      </c>
      <c r="F6" s="26"/>
      <c r="G6" s="27" t="s">
        <v>65</v>
      </c>
      <c r="H6" s="3" t="s">
        <v>66</v>
      </c>
      <c r="I6" s="28" t="s">
        <v>14</v>
      </c>
    </row>
    <row r="7" spans="1:9" ht="15.6" x14ac:dyDescent="0.3">
      <c r="A7" s="29" t="s">
        <v>1</v>
      </c>
      <c r="B7" s="17">
        <v>1365</v>
      </c>
      <c r="C7" s="4">
        <v>637.1</v>
      </c>
      <c r="D7" s="4"/>
      <c r="F7" s="4" t="s">
        <v>19</v>
      </c>
      <c r="G7" s="4">
        <v>7476</v>
      </c>
      <c r="H7" s="4">
        <v>10166</v>
      </c>
      <c r="I7" s="31"/>
    </row>
    <row r="8" spans="1:9" ht="15.6" x14ac:dyDescent="0.3">
      <c r="A8" s="29" t="s">
        <v>2</v>
      </c>
      <c r="B8" s="18">
        <v>150</v>
      </c>
      <c r="C8" s="5"/>
      <c r="D8" s="5"/>
      <c r="F8" s="6" t="s">
        <v>20</v>
      </c>
      <c r="G8" s="5"/>
      <c r="H8" s="5"/>
      <c r="I8" s="31"/>
    </row>
    <row r="9" spans="1:9" ht="15.6" x14ac:dyDescent="0.3">
      <c r="A9" s="29" t="s">
        <v>3</v>
      </c>
      <c r="B9" s="18">
        <v>1490</v>
      </c>
      <c r="C9" s="5">
        <v>670.04</v>
      </c>
      <c r="D9" s="5">
        <v>71.790000000000006</v>
      </c>
      <c r="F9" s="5" t="s">
        <v>21</v>
      </c>
      <c r="G9" s="5">
        <v>733</v>
      </c>
      <c r="H9" s="5"/>
      <c r="I9" s="31"/>
    </row>
    <row r="10" spans="1:9" ht="15.6" x14ac:dyDescent="0.3">
      <c r="A10" s="29" t="s">
        <v>4</v>
      </c>
      <c r="B10" s="18">
        <v>280.94</v>
      </c>
      <c r="C10" s="5">
        <v>279.61</v>
      </c>
      <c r="D10" s="5"/>
      <c r="F10" s="5" t="s">
        <v>22</v>
      </c>
      <c r="G10" s="5">
        <v>1240</v>
      </c>
      <c r="H10" s="5"/>
      <c r="I10" s="31"/>
    </row>
    <row r="11" spans="1:9" ht="16.2" thickBot="1" x14ac:dyDescent="0.35">
      <c r="A11" s="29" t="s">
        <v>5</v>
      </c>
      <c r="B11" s="18">
        <v>40</v>
      </c>
      <c r="C11" s="5"/>
      <c r="D11" s="5"/>
      <c r="F11" s="5" t="s">
        <v>23</v>
      </c>
      <c r="G11" s="9">
        <v>1344</v>
      </c>
      <c r="H11" s="9"/>
      <c r="I11" s="31"/>
    </row>
    <row r="12" spans="1:9" ht="15.6" x14ac:dyDescent="0.3">
      <c r="A12" s="29" t="s">
        <v>85</v>
      </c>
      <c r="B12" s="18">
        <v>1248</v>
      </c>
      <c r="C12" s="5"/>
      <c r="D12" s="5"/>
      <c r="F12" s="6" t="s">
        <v>24</v>
      </c>
      <c r="G12" s="52">
        <f>+SUM(G7:G11)</f>
        <v>10793</v>
      </c>
      <c r="I12" s="31"/>
    </row>
    <row r="13" spans="1:9" ht="15.6" x14ac:dyDescent="0.3">
      <c r="A13" s="29" t="s">
        <v>7</v>
      </c>
      <c r="B13" s="18">
        <v>483.64</v>
      </c>
      <c r="C13" s="5">
        <v>597.96</v>
      </c>
      <c r="D13" s="5"/>
      <c r="F13" s="5"/>
      <c r="I13" s="31"/>
    </row>
    <row r="14" spans="1:9" ht="15.6" x14ac:dyDescent="0.3">
      <c r="A14" s="29" t="s">
        <v>8</v>
      </c>
      <c r="B14" s="18">
        <v>1344</v>
      </c>
      <c r="C14" s="5"/>
      <c r="D14" s="5"/>
      <c r="F14" s="6" t="s">
        <v>25</v>
      </c>
      <c r="G14" s="5"/>
      <c r="I14" s="31"/>
    </row>
    <row r="15" spans="1:9" ht="15.6" x14ac:dyDescent="0.3">
      <c r="A15" s="29" t="s">
        <v>9</v>
      </c>
      <c r="B15" s="18">
        <v>650</v>
      </c>
      <c r="C15" s="5"/>
      <c r="D15" s="5"/>
      <c r="F15" s="5" t="s">
        <v>26</v>
      </c>
      <c r="G15" s="5">
        <v>225</v>
      </c>
      <c r="H15" s="5"/>
      <c r="I15" s="31"/>
    </row>
    <row r="16" spans="1:9" ht="15.6" x14ac:dyDescent="0.3">
      <c r="A16" s="29" t="s">
        <v>10</v>
      </c>
      <c r="B16" s="18">
        <v>85</v>
      </c>
      <c r="C16" s="5"/>
      <c r="D16" s="5"/>
      <c r="F16" s="5" t="s">
        <v>27</v>
      </c>
      <c r="G16" s="5">
        <v>600</v>
      </c>
      <c r="H16" s="5"/>
      <c r="I16" s="31"/>
    </row>
    <row r="17" spans="1:9" ht="17.25" customHeight="1" x14ac:dyDescent="0.3">
      <c r="A17" s="29" t="s">
        <v>33</v>
      </c>
      <c r="B17" s="18">
        <v>190</v>
      </c>
      <c r="C17" s="5">
        <v>160</v>
      </c>
      <c r="D17" s="5"/>
      <c r="F17" s="5" t="s">
        <v>28</v>
      </c>
      <c r="G17" s="5">
        <v>200</v>
      </c>
      <c r="H17" s="5"/>
      <c r="I17" s="31"/>
    </row>
    <row r="18" spans="1:9" ht="15.6" x14ac:dyDescent="0.3">
      <c r="A18" s="29" t="s">
        <v>62</v>
      </c>
      <c r="B18" s="18">
        <v>960</v>
      </c>
      <c r="C18" s="5"/>
      <c r="D18" s="5"/>
      <c r="F18" s="5" t="s">
        <v>29</v>
      </c>
      <c r="G18" s="5">
        <v>150</v>
      </c>
      <c r="H18" s="5"/>
      <c r="I18" s="31"/>
    </row>
    <row r="19" spans="1:9" ht="19.5" customHeight="1" x14ac:dyDescent="0.3">
      <c r="A19" s="29" t="s">
        <v>60</v>
      </c>
      <c r="B19" s="47">
        <v>75</v>
      </c>
      <c r="C19" s="48"/>
      <c r="D19" s="46"/>
      <c r="F19" s="5" t="s">
        <v>30</v>
      </c>
      <c r="G19" s="5">
        <v>-150</v>
      </c>
      <c r="H19" s="5"/>
      <c r="I19" s="31"/>
    </row>
    <row r="20" spans="1:9" ht="15" customHeight="1" x14ac:dyDescent="0.3">
      <c r="A20" s="29" t="s">
        <v>63</v>
      </c>
      <c r="B20" s="47">
        <v>250</v>
      </c>
      <c r="C20" s="48"/>
      <c r="D20" s="18"/>
      <c r="F20" s="40"/>
      <c r="G20" s="5"/>
      <c r="H20" s="5"/>
      <c r="I20" s="31"/>
    </row>
    <row r="21" spans="1:9" ht="15" customHeight="1" x14ac:dyDescent="0.3">
      <c r="A21" s="29" t="s">
        <v>86</v>
      </c>
      <c r="B21" s="47">
        <v>180</v>
      </c>
      <c r="C21" s="48">
        <v>180</v>
      </c>
      <c r="D21" s="18"/>
      <c r="F21" s="40"/>
      <c r="G21" s="5"/>
      <c r="H21" s="5"/>
      <c r="I21" s="31"/>
    </row>
    <row r="22" spans="1:9" ht="15" customHeight="1" x14ac:dyDescent="0.3">
      <c r="A22" s="29" t="s">
        <v>91</v>
      </c>
      <c r="B22" s="47">
        <v>800</v>
      </c>
      <c r="C22" s="48">
        <v>780</v>
      </c>
      <c r="D22" s="18">
        <v>130</v>
      </c>
      <c r="F22" s="40"/>
      <c r="G22" s="5"/>
      <c r="H22" s="53"/>
      <c r="I22" s="31"/>
    </row>
    <row r="23" spans="1:9" ht="18" customHeight="1" thickBot="1" x14ac:dyDescent="0.35">
      <c r="A23" s="30" t="s">
        <v>11</v>
      </c>
      <c r="B23" s="38"/>
      <c r="C23" s="39"/>
      <c r="D23" s="31"/>
      <c r="F23" s="8" t="s">
        <v>34</v>
      </c>
      <c r="G23" s="9"/>
      <c r="I23" s="31"/>
    </row>
    <row r="24" spans="1:9" ht="16.2" thickBot="1" x14ac:dyDescent="0.35">
      <c r="A24" s="29" t="s">
        <v>12</v>
      </c>
      <c r="B24" s="18">
        <v>750</v>
      </c>
      <c r="C24" s="5"/>
      <c r="D24" s="5"/>
      <c r="F24" s="9"/>
      <c r="G24" s="34">
        <f>+SUM(G12:G23)</f>
        <v>11818</v>
      </c>
      <c r="H24" s="35">
        <f>SUM(H7:H23)</f>
        <v>10166</v>
      </c>
      <c r="I24" s="36">
        <f>SUM(I7:I23)</f>
        <v>0</v>
      </c>
    </row>
    <row r="25" spans="1:9" ht="15.6" x14ac:dyDescent="0.3">
      <c r="A25" s="29" t="s">
        <v>13</v>
      </c>
      <c r="B25" s="18">
        <v>163.80000000000001</v>
      </c>
      <c r="C25" s="5">
        <v>210</v>
      </c>
      <c r="D25" s="5">
        <v>35</v>
      </c>
    </row>
    <row r="26" spans="1:9" ht="15.6" x14ac:dyDescent="0.3">
      <c r="A26" s="29" t="s">
        <v>61</v>
      </c>
      <c r="B26" s="18">
        <v>151.19999999999999</v>
      </c>
      <c r="C26" s="5">
        <v>151.19999999999999</v>
      </c>
      <c r="D26" s="5">
        <v>25.2</v>
      </c>
    </row>
    <row r="27" spans="1:9" ht="16.2" thickBot="1" x14ac:dyDescent="0.35">
      <c r="A27" s="32" t="s">
        <v>14</v>
      </c>
      <c r="B27" s="18">
        <v>2000</v>
      </c>
      <c r="C27" s="5"/>
      <c r="D27" s="5"/>
    </row>
    <row r="28" spans="1:9" ht="15.6" x14ac:dyDescent="0.3">
      <c r="A28" s="19" t="s">
        <v>15</v>
      </c>
      <c r="B28" s="37">
        <f>+SUM(B7:B27)</f>
        <v>12656.580000000002</v>
      </c>
      <c r="C28" s="37">
        <f>+SUM(C7:C27)</f>
        <v>3665.91</v>
      </c>
      <c r="D28" s="37">
        <f>+SUM(D7:D27)</f>
        <v>261.99</v>
      </c>
    </row>
    <row r="29" spans="1:9" ht="15.6" x14ac:dyDescent="0.3">
      <c r="A29" s="19"/>
      <c r="B29" s="42"/>
      <c r="C29" s="42"/>
      <c r="D29" s="42"/>
    </row>
    <row r="30" spans="1:9" ht="15.6" x14ac:dyDescent="0.3">
      <c r="A30" s="19"/>
      <c r="B30" s="42"/>
      <c r="C30" s="42"/>
      <c r="D30" s="42"/>
      <c r="H30" s="16"/>
    </row>
    <row r="31" spans="1:9" ht="15.6" x14ac:dyDescent="0.3">
      <c r="A31" s="19"/>
      <c r="B31" s="42"/>
      <c r="C31" s="42"/>
      <c r="D31" s="42"/>
    </row>
    <row r="32" spans="1:9" x14ac:dyDescent="0.3">
      <c r="F32" s="21" t="s">
        <v>98</v>
      </c>
    </row>
    <row r="33" spans="1:10" ht="16.2" thickBot="1" x14ac:dyDescent="0.35">
      <c r="A33" s="58" t="s">
        <v>97</v>
      </c>
      <c r="B33" s="59"/>
      <c r="F33" s="10" t="s">
        <v>40</v>
      </c>
    </row>
    <row r="34" spans="1:10" ht="15.6" x14ac:dyDescent="0.3">
      <c r="A34" s="19"/>
      <c r="F34" s="7"/>
      <c r="G34" s="15"/>
      <c r="H34" s="15"/>
      <c r="I34" s="15"/>
      <c r="J34" s="15"/>
    </row>
    <row r="35" spans="1:10" ht="15.6" x14ac:dyDescent="0.3">
      <c r="A35" s="19" t="s">
        <v>35</v>
      </c>
      <c r="F35" s="22" t="s">
        <v>41</v>
      </c>
      <c r="G35" s="14" t="s">
        <v>45</v>
      </c>
      <c r="H35" s="14" t="s">
        <v>47</v>
      </c>
      <c r="I35" s="14" t="s">
        <v>48</v>
      </c>
      <c r="J35" s="14" t="s">
        <v>49</v>
      </c>
    </row>
    <row r="36" spans="1:10" ht="15.6" x14ac:dyDescent="0.3">
      <c r="A36" s="19" t="s">
        <v>68</v>
      </c>
      <c r="B36" s="12">
        <v>13302.99</v>
      </c>
      <c r="F36" s="8"/>
      <c r="G36" s="14" t="s">
        <v>46</v>
      </c>
      <c r="H36" s="14" t="s">
        <v>46</v>
      </c>
      <c r="I36" s="14" t="s">
        <v>46</v>
      </c>
      <c r="J36" s="14" t="s">
        <v>46</v>
      </c>
    </row>
    <row r="37" spans="1:10" ht="16.2" thickBot="1" x14ac:dyDescent="0.35">
      <c r="A37" s="19" t="s">
        <v>36</v>
      </c>
      <c r="B37" s="35">
        <f>SUM(H7:H23)</f>
        <v>10166</v>
      </c>
      <c r="F37" s="8" t="s">
        <v>42</v>
      </c>
      <c r="G37" s="8"/>
      <c r="H37" s="8"/>
      <c r="I37" s="8"/>
      <c r="J37" s="8"/>
    </row>
    <row r="38" spans="1:10" ht="15.6" x14ac:dyDescent="0.3">
      <c r="A38" s="19" t="s">
        <v>39</v>
      </c>
      <c r="B38" s="12">
        <f>+B36+B37</f>
        <v>23468.989999999998</v>
      </c>
      <c r="F38" s="8" t="s">
        <v>43</v>
      </c>
      <c r="G38" s="8"/>
      <c r="H38" s="8"/>
      <c r="I38" s="8"/>
      <c r="J38" s="8"/>
    </row>
    <row r="39" spans="1:10" ht="15.6" x14ac:dyDescent="0.3">
      <c r="A39" s="19" t="s">
        <v>37</v>
      </c>
      <c r="F39" s="8"/>
      <c r="H39" s="8"/>
      <c r="I39" s="8"/>
      <c r="J39" s="8"/>
    </row>
    <row r="40" spans="1:10" ht="15.6" x14ac:dyDescent="0.3">
      <c r="A40" s="19" t="s">
        <v>38</v>
      </c>
      <c r="B40" s="37">
        <f>+SUM(C7:C27)</f>
        <v>3665.91</v>
      </c>
      <c r="F40" s="8" t="s">
        <v>50</v>
      </c>
      <c r="G40" s="52">
        <v>6777.32</v>
      </c>
      <c r="H40" s="8"/>
      <c r="I40" s="8"/>
      <c r="J40" s="8">
        <v>6777.32</v>
      </c>
    </row>
    <row r="41" spans="1:10" ht="16.2" thickBot="1" x14ac:dyDescent="0.35">
      <c r="A41" s="19" t="s">
        <v>99</v>
      </c>
      <c r="B41" s="13">
        <f>SUM(B38-B40)</f>
        <v>19803.079999999998</v>
      </c>
      <c r="F41" s="2" t="s">
        <v>44</v>
      </c>
      <c r="G41" s="12">
        <v>13302.99</v>
      </c>
      <c r="H41" s="37">
        <f>-C28</f>
        <v>-3665.91</v>
      </c>
      <c r="I41" s="2">
        <f>+SUM(H7:H23)</f>
        <v>10166</v>
      </c>
      <c r="J41" s="2">
        <f>SUM(G41:I41)</f>
        <v>19803.080000000002</v>
      </c>
    </row>
    <row r="42" spans="1:10" ht="16.2" thickBot="1" x14ac:dyDescent="0.35">
      <c r="A42" s="19"/>
      <c r="G42" s="2">
        <f>+SUM(G37:G41)</f>
        <v>20080.309999999998</v>
      </c>
      <c r="H42" s="2">
        <f>+SUM(H37:H41)</f>
        <v>-3665.91</v>
      </c>
      <c r="I42" s="2">
        <f>+SUM(H7:H23)</f>
        <v>10166</v>
      </c>
      <c r="J42" s="41">
        <f>+SUM(J37:J41)</f>
        <v>26580.400000000001</v>
      </c>
    </row>
  </sheetData>
  <mergeCells count="1">
    <mergeCell ref="A33:B33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477-AE42-4622-B6FE-D50512DE5742}">
  <sheetPr>
    <pageSetUpPr fitToPage="1"/>
  </sheetPr>
  <dimension ref="A2:J43"/>
  <sheetViews>
    <sheetView workbookViewId="0">
      <selection activeCell="A3" sqref="A3"/>
    </sheetView>
  </sheetViews>
  <sheetFormatPr defaultColWidth="9.109375" defaultRowHeight="14.4" x14ac:dyDescent="0.3"/>
  <cols>
    <col min="1" max="1" width="49.33203125" style="20" bestFit="1" customWidth="1"/>
    <col min="2" max="2" width="12" style="54" customWidth="1"/>
    <col min="3" max="4" width="10.6640625" style="54" customWidth="1"/>
    <col min="5" max="5" width="9.109375" style="54"/>
    <col min="6" max="6" width="44.88671875" style="20" customWidth="1"/>
    <col min="7" max="7" width="12.109375" style="54" customWidth="1"/>
    <col min="8" max="8" width="12.5546875" style="54" customWidth="1"/>
    <col min="9" max="9" width="10.44140625" style="54" customWidth="1"/>
    <col min="10" max="16384" width="9.109375" style="54"/>
  </cols>
  <sheetData>
    <row r="2" spans="1:9" ht="15.6" x14ac:dyDescent="0.3">
      <c r="C2" s="1" t="s">
        <v>76</v>
      </c>
    </row>
    <row r="3" spans="1:9" ht="15.6" x14ac:dyDescent="0.3">
      <c r="C3" s="1" t="s">
        <v>102</v>
      </c>
    </row>
    <row r="4" spans="1:9" ht="15" thickBot="1" x14ac:dyDescent="0.35"/>
    <row r="5" spans="1:9" ht="15.6" x14ac:dyDescent="0.3">
      <c r="A5" s="23" t="s">
        <v>0</v>
      </c>
      <c r="B5" s="24" t="s">
        <v>16</v>
      </c>
      <c r="C5" s="24" t="s">
        <v>17</v>
      </c>
      <c r="D5" s="25"/>
      <c r="F5" s="23" t="s">
        <v>18</v>
      </c>
      <c r="G5" s="33" t="s">
        <v>31</v>
      </c>
      <c r="H5" s="11" t="s">
        <v>32</v>
      </c>
      <c r="I5" s="25"/>
    </row>
    <row r="6" spans="1:9" ht="16.2" thickBot="1" x14ac:dyDescent="0.35">
      <c r="A6" s="26"/>
      <c r="B6" s="27" t="s">
        <v>65</v>
      </c>
      <c r="C6" s="27" t="s">
        <v>65</v>
      </c>
      <c r="D6" s="28" t="s">
        <v>14</v>
      </c>
      <c r="F6" s="26"/>
      <c r="G6" s="27" t="s">
        <v>65</v>
      </c>
      <c r="H6" s="3" t="s">
        <v>66</v>
      </c>
      <c r="I6" s="28" t="s">
        <v>14</v>
      </c>
    </row>
    <row r="7" spans="1:9" ht="15.6" x14ac:dyDescent="0.3">
      <c r="A7" s="29" t="s">
        <v>1</v>
      </c>
      <c r="B7" s="17">
        <v>1365</v>
      </c>
      <c r="C7" s="4">
        <v>911.35</v>
      </c>
      <c r="D7" s="4"/>
      <c r="F7" s="4" t="s">
        <v>19</v>
      </c>
      <c r="G7" s="4">
        <v>7476</v>
      </c>
      <c r="H7" s="4">
        <v>10166</v>
      </c>
      <c r="I7" s="31"/>
    </row>
    <row r="8" spans="1:9" ht="15.6" x14ac:dyDescent="0.3">
      <c r="A8" s="29" t="s">
        <v>2</v>
      </c>
      <c r="B8" s="18">
        <v>150</v>
      </c>
      <c r="C8" s="5">
        <v>89.99</v>
      </c>
      <c r="D8" s="5"/>
      <c r="F8" s="6" t="s">
        <v>20</v>
      </c>
      <c r="G8" s="5"/>
      <c r="H8" s="5"/>
      <c r="I8" s="31"/>
    </row>
    <row r="9" spans="1:9" ht="15.6" x14ac:dyDescent="0.3">
      <c r="A9" s="29" t="s">
        <v>3</v>
      </c>
      <c r="B9" s="18">
        <v>1490</v>
      </c>
      <c r="C9" s="5">
        <v>670.04</v>
      </c>
      <c r="D9" s="5">
        <v>71.790000000000006</v>
      </c>
      <c r="F9" s="5" t="s">
        <v>21</v>
      </c>
      <c r="G9" s="5">
        <v>733</v>
      </c>
      <c r="H9" s="5"/>
      <c r="I9" s="31"/>
    </row>
    <row r="10" spans="1:9" ht="15.6" x14ac:dyDescent="0.3">
      <c r="A10" s="29" t="s">
        <v>4</v>
      </c>
      <c r="B10" s="18">
        <v>280.94</v>
      </c>
      <c r="C10" s="5">
        <v>279.61</v>
      </c>
      <c r="D10" s="5"/>
      <c r="F10" s="5" t="s">
        <v>22</v>
      </c>
      <c r="G10" s="5">
        <v>1240</v>
      </c>
      <c r="H10" s="5"/>
      <c r="I10" s="31"/>
    </row>
    <row r="11" spans="1:9" ht="16.2" thickBot="1" x14ac:dyDescent="0.35">
      <c r="A11" s="29" t="s">
        <v>5</v>
      </c>
      <c r="B11" s="18">
        <v>40</v>
      </c>
      <c r="C11" s="5"/>
      <c r="D11" s="5"/>
      <c r="F11" s="5" t="s">
        <v>23</v>
      </c>
      <c r="G11" s="9">
        <v>1344</v>
      </c>
      <c r="H11" s="9"/>
      <c r="I11" s="31"/>
    </row>
    <row r="12" spans="1:9" ht="15.6" x14ac:dyDescent="0.3">
      <c r="A12" s="29" t="s">
        <v>85</v>
      </c>
      <c r="B12" s="18">
        <v>1248</v>
      </c>
      <c r="C12" s="5"/>
      <c r="D12" s="5"/>
      <c r="F12" s="6" t="s">
        <v>24</v>
      </c>
      <c r="G12" s="54">
        <f>+SUM(G7:G11)</f>
        <v>10793</v>
      </c>
      <c r="I12" s="31"/>
    </row>
    <row r="13" spans="1:9" ht="15.6" x14ac:dyDescent="0.3">
      <c r="A13" s="29" t="s">
        <v>7</v>
      </c>
      <c r="B13" s="18">
        <v>483.64</v>
      </c>
      <c r="C13" s="5">
        <v>597.96</v>
      </c>
      <c r="D13" s="5"/>
      <c r="F13" s="5"/>
      <c r="I13" s="31"/>
    </row>
    <row r="14" spans="1:9" ht="15.6" x14ac:dyDescent="0.3">
      <c r="A14" s="29" t="s">
        <v>8</v>
      </c>
      <c r="B14" s="18">
        <v>1344</v>
      </c>
      <c r="C14" s="5"/>
      <c r="D14" s="5"/>
      <c r="F14" s="6" t="s">
        <v>25</v>
      </c>
      <c r="G14" s="5"/>
      <c r="I14" s="31"/>
    </row>
    <row r="15" spans="1:9" ht="15.6" x14ac:dyDescent="0.3">
      <c r="A15" s="29" t="s">
        <v>9</v>
      </c>
      <c r="B15" s="18">
        <v>650</v>
      </c>
      <c r="C15" s="5"/>
      <c r="D15" s="5"/>
      <c r="F15" s="5" t="s">
        <v>26</v>
      </c>
      <c r="G15" s="5">
        <v>225</v>
      </c>
      <c r="H15" s="5"/>
      <c r="I15" s="31"/>
    </row>
    <row r="16" spans="1:9" ht="15.6" x14ac:dyDescent="0.3">
      <c r="A16" s="29" t="s">
        <v>10</v>
      </c>
      <c r="B16" s="18">
        <v>85</v>
      </c>
      <c r="C16" s="5"/>
      <c r="D16" s="5"/>
      <c r="F16" s="5" t="s">
        <v>27</v>
      </c>
      <c r="G16" s="5">
        <v>600</v>
      </c>
      <c r="H16" s="5"/>
      <c r="I16" s="31"/>
    </row>
    <row r="17" spans="1:9" ht="17.25" customHeight="1" x14ac:dyDescent="0.3">
      <c r="A17" s="29" t="s">
        <v>33</v>
      </c>
      <c r="B17" s="18">
        <v>190</v>
      </c>
      <c r="C17" s="5">
        <v>160</v>
      </c>
      <c r="D17" s="5"/>
      <c r="F17" s="5" t="s">
        <v>28</v>
      </c>
      <c r="G17" s="5">
        <v>200</v>
      </c>
      <c r="H17" s="5"/>
      <c r="I17" s="31"/>
    </row>
    <row r="18" spans="1:9" ht="15.6" x14ac:dyDescent="0.3">
      <c r="A18" s="29" t="s">
        <v>62</v>
      </c>
      <c r="B18" s="18">
        <v>960</v>
      </c>
      <c r="C18" s="5">
        <v>1920</v>
      </c>
      <c r="D18" s="5">
        <v>320</v>
      </c>
      <c r="F18" s="5" t="s">
        <v>29</v>
      </c>
      <c r="G18" s="5">
        <v>150</v>
      </c>
      <c r="H18" s="5"/>
      <c r="I18" s="31"/>
    </row>
    <row r="19" spans="1:9" ht="19.5" customHeight="1" x14ac:dyDescent="0.3">
      <c r="A19" s="29" t="s">
        <v>60</v>
      </c>
      <c r="B19" s="47">
        <v>75</v>
      </c>
      <c r="C19" s="48"/>
      <c r="D19" s="46"/>
      <c r="F19" s="5" t="s">
        <v>30</v>
      </c>
      <c r="G19" s="5">
        <v>-150</v>
      </c>
      <c r="H19" s="5"/>
      <c r="I19" s="31"/>
    </row>
    <row r="20" spans="1:9" ht="15" customHeight="1" x14ac:dyDescent="0.3">
      <c r="A20" s="29" t="s">
        <v>63</v>
      </c>
      <c r="B20" s="47">
        <v>250</v>
      </c>
      <c r="C20" s="48"/>
      <c r="D20" s="18"/>
      <c r="F20" s="40"/>
      <c r="G20" s="5"/>
      <c r="H20" s="5"/>
      <c r="I20" s="31"/>
    </row>
    <row r="21" spans="1:9" ht="15" customHeight="1" x14ac:dyDescent="0.3">
      <c r="A21" s="29" t="s">
        <v>86</v>
      </c>
      <c r="B21" s="47">
        <v>180</v>
      </c>
      <c r="C21" s="48">
        <v>180</v>
      </c>
      <c r="D21" s="18"/>
      <c r="F21" s="40"/>
      <c r="G21" s="5"/>
      <c r="H21" s="5"/>
      <c r="I21" s="31"/>
    </row>
    <row r="22" spans="1:9" ht="15" customHeight="1" x14ac:dyDescent="0.3">
      <c r="A22" s="29" t="s">
        <v>91</v>
      </c>
      <c r="B22" s="47">
        <v>800</v>
      </c>
      <c r="C22" s="48">
        <v>780</v>
      </c>
      <c r="D22" s="18">
        <v>130</v>
      </c>
      <c r="F22" s="40"/>
      <c r="G22" s="5"/>
      <c r="H22" s="53"/>
      <c r="I22" s="31"/>
    </row>
    <row r="23" spans="1:9" ht="18" customHeight="1" thickBot="1" x14ac:dyDescent="0.35">
      <c r="A23" s="30" t="s">
        <v>11</v>
      </c>
      <c r="B23" s="38"/>
      <c r="C23" s="39"/>
      <c r="D23" s="31"/>
      <c r="F23" s="8" t="s">
        <v>34</v>
      </c>
      <c r="G23" s="9"/>
      <c r="I23" s="31"/>
    </row>
    <row r="24" spans="1:9" ht="16.2" thickBot="1" x14ac:dyDescent="0.35">
      <c r="A24" s="29" t="s">
        <v>12</v>
      </c>
      <c r="B24" s="18">
        <v>750</v>
      </c>
      <c r="C24" s="5"/>
      <c r="D24" s="5"/>
      <c r="F24" s="9"/>
      <c r="G24" s="34">
        <f>+SUM(G12:G23)</f>
        <v>11818</v>
      </c>
      <c r="H24" s="35">
        <f>SUM(H7:H23)</f>
        <v>10166</v>
      </c>
      <c r="I24" s="36">
        <f>SUM(I7:I23)</f>
        <v>0</v>
      </c>
    </row>
    <row r="25" spans="1:9" ht="15.6" x14ac:dyDescent="0.3">
      <c r="A25" s="29" t="s">
        <v>104</v>
      </c>
      <c r="B25" s="18">
        <v>500</v>
      </c>
      <c r="C25" s="5">
        <v>499.2</v>
      </c>
      <c r="D25" s="5">
        <v>83.2</v>
      </c>
      <c r="F25" s="53"/>
      <c r="G25" s="55"/>
      <c r="H25" s="42"/>
      <c r="I25" s="42"/>
    </row>
    <row r="26" spans="1:9" ht="15.6" x14ac:dyDescent="0.3">
      <c r="A26" s="29" t="s">
        <v>13</v>
      </c>
      <c r="B26" s="18">
        <v>163.80000000000001</v>
      </c>
      <c r="C26" s="5">
        <v>210</v>
      </c>
      <c r="D26" s="5">
        <v>35</v>
      </c>
    </row>
    <row r="27" spans="1:9" ht="15.6" x14ac:dyDescent="0.3">
      <c r="A27" s="29" t="s">
        <v>61</v>
      </c>
      <c r="B27" s="18">
        <v>151.19999999999999</v>
      </c>
      <c r="C27" s="5">
        <v>151.19999999999999</v>
      </c>
      <c r="D27" s="5">
        <v>25.2</v>
      </c>
    </row>
    <row r="28" spans="1:9" ht="16.2" thickBot="1" x14ac:dyDescent="0.35">
      <c r="A28" s="32" t="s">
        <v>14</v>
      </c>
      <c r="B28" s="18">
        <v>2000</v>
      </c>
      <c r="C28" s="5"/>
      <c r="D28" s="5"/>
    </row>
    <row r="29" spans="1:9" ht="15.6" x14ac:dyDescent="0.3">
      <c r="A29" s="19" t="s">
        <v>15</v>
      </c>
      <c r="B29" s="37">
        <f>+SUM(B7:B28)</f>
        <v>13156.580000000002</v>
      </c>
      <c r="C29" s="37">
        <f>+SUM(C7:C28)</f>
        <v>6449.35</v>
      </c>
      <c r="D29" s="37">
        <f>+SUM(D7:D28)</f>
        <v>665.19</v>
      </c>
    </row>
    <row r="30" spans="1:9" ht="15.6" x14ac:dyDescent="0.3">
      <c r="A30" s="19"/>
      <c r="B30" s="42"/>
      <c r="C30" s="42"/>
      <c r="D30" s="42"/>
    </row>
    <row r="31" spans="1:9" ht="15.6" x14ac:dyDescent="0.3">
      <c r="A31" s="19"/>
      <c r="B31" s="42"/>
      <c r="C31" s="42"/>
      <c r="D31" s="42"/>
      <c r="H31" s="16"/>
    </row>
    <row r="32" spans="1:9" ht="15.6" x14ac:dyDescent="0.3">
      <c r="A32" s="19"/>
      <c r="B32" s="42"/>
      <c r="C32" s="42"/>
      <c r="D32" s="42"/>
    </row>
    <row r="33" spans="1:10" x14ac:dyDescent="0.3">
      <c r="F33" s="21" t="s">
        <v>101</v>
      </c>
    </row>
    <row r="34" spans="1:10" ht="16.2" thickBot="1" x14ac:dyDescent="0.35">
      <c r="A34" s="58" t="s">
        <v>100</v>
      </c>
      <c r="B34" s="59"/>
      <c r="F34" s="10" t="s">
        <v>40</v>
      </c>
    </row>
    <row r="35" spans="1:10" ht="15.6" x14ac:dyDescent="0.3">
      <c r="A35" s="19"/>
      <c r="F35" s="7"/>
      <c r="G35" s="15"/>
      <c r="H35" s="15"/>
      <c r="I35" s="15"/>
      <c r="J35" s="15"/>
    </row>
    <row r="36" spans="1:10" ht="15.6" x14ac:dyDescent="0.3">
      <c r="A36" s="19" t="s">
        <v>35</v>
      </c>
      <c r="F36" s="22" t="s">
        <v>41</v>
      </c>
      <c r="G36" s="14" t="s">
        <v>45</v>
      </c>
      <c r="H36" s="14" t="s">
        <v>47</v>
      </c>
      <c r="I36" s="14" t="s">
        <v>48</v>
      </c>
      <c r="J36" s="14" t="s">
        <v>49</v>
      </c>
    </row>
    <row r="37" spans="1:10" ht="15.6" x14ac:dyDescent="0.3">
      <c r="A37" s="19" t="s">
        <v>68</v>
      </c>
      <c r="B37" s="12">
        <v>13302.99</v>
      </c>
      <c r="F37" s="8"/>
      <c r="G37" s="14" t="s">
        <v>46</v>
      </c>
      <c r="H37" s="14" t="s">
        <v>46</v>
      </c>
      <c r="I37" s="14" t="s">
        <v>46</v>
      </c>
      <c r="J37" s="14" t="s">
        <v>46</v>
      </c>
    </row>
    <row r="38" spans="1:10" ht="16.2" thickBot="1" x14ac:dyDescent="0.35">
      <c r="A38" s="19" t="s">
        <v>36</v>
      </c>
      <c r="B38" s="35">
        <f>SUM(H7:H23)</f>
        <v>10166</v>
      </c>
      <c r="F38" s="8" t="s">
        <v>42</v>
      </c>
      <c r="G38" s="8"/>
      <c r="H38" s="8"/>
      <c r="I38" s="8"/>
      <c r="J38" s="8"/>
    </row>
    <row r="39" spans="1:10" ht="15.6" x14ac:dyDescent="0.3">
      <c r="A39" s="19" t="s">
        <v>39</v>
      </c>
      <c r="B39" s="12">
        <f>+B37+B38</f>
        <v>23468.989999999998</v>
      </c>
      <c r="F39" s="8" t="s">
        <v>43</v>
      </c>
      <c r="G39" s="8"/>
      <c r="H39" s="8"/>
      <c r="I39" s="8"/>
      <c r="J39" s="8"/>
    </row>
    <row r="40" spans="1:10" ht="15.6" x14ac:dyDescent="0.3">
      <c r="A40" s="19" t="s">
        <v>37</v>
      </c>
      <c r="F40" s="8"/>
      <c r="H40" s="8"/>
      <c r="I40" s="8"/>
      <c r="J40" s="8"/>
    </row>
    <row r="41" spans="1:10" ht="15.6" x14ac:dyDescent="0.3">
      <c r="A41" s="19" t="s">
        <v>38</v>
      </c>
      <c r="B41" s="37">
        <f>+SUM(C7:C28)</f>
        <v>6449.35</v>
      </c>
      <c r="F41" s="8" t="s">
        <v>50</v>
      </c>
      <c r="G41" s="54">
        <v>6777.32</v>
      </c>
      <c r="H41" s="8"/>
      <c r="I41" s="8"/>
      <c r="J41" s="8">
        <v>6777.32</v>
      </c>
    </row>
    <row r="42" spans="1:10" ht="16.2" thickBot="1" x14ac:dyDescent="0.35">
      <c r="A42" s="19" t="s">
        <v>103</v>
      </c>
      <c r="B42" s="13">
        <f>SUM(B39-B41)</f>
        <v>17019.64</v>
      </c>
      <c r="F42" s="2" t="s">
        <v>44</v>
      </c>
      <c r="G42" s="12">
        <v>13302.99</v>
      </c>
      <c r="H42" s="37">
        <f>-C29</f>
        <v>-6449.35</v>
      </c>
      <c r="I42" s="2">
        <f>+SUM(H7:H23)</f>
        <v>10166</v>
      </c>
      <c r="J42" s="2">
        <f>SUM(G42:I42)</f>
        <v>17019.64</v>
      </c>
    </row>
    <row r="43" spans="1:10" ht="16.2" thickBot="1" x14ac:dyDescent="0.35">
      <c r="A43" s="19"/>
      <c r="G43" s="2">
        <f>+SUM(G38:G42)</f>
        <v>20080.309999999998</v>
      </c>
      <c r="H43" s="2">
        <f>+SUM(H38:H42)</f>
        <v>-6449.35</v>
      </c>
      <c r="I43" s="2">
        <f>+SUM(H7:H23)</f>
        <v>10166</v>
      </c>
      <c r="J43" s="41">
        <f>+SUM(J38:J42)</f>
        <v>23796.959999999999</v>
      </c>
    </row>
  </sheetData>
  <mergeCells count="1">
    <mergeCell ref="A34:B34"/>
  </mergeCells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25C18-BD21-4E1E-AE03-3B235B6BC409}">
  <sheetPr>
    <pageSetUpPr fitToPage="1"/>
  </sheetPr>
  <dimension ref="A2:J43"/>
  <sheetViews>
    <sheetView topLeftCell="A18" workbookViewId="0">
      <selection activeCell="A18" sqref="A1:XFD1048576"/>
    </sheetView>
  </sheetViews>
  <sheetFormatPr defaultColWidth="9.109375" defaultRowHeight="14.4" x14ac:dyDescent="0.3"/>
  <cols>
    <col min="1" max="1" width="49.33203125" style="20" bestFit="1" customWidth="1"/>
    <col min="2" max="2" width="12" style="54" customWidth="1"/>
    <col min="3" max="4" width="10.6640625" style="54" customWidth="1"/>
    <col min="5" max="5" width="9.109375" style="54"/>
    <col min="6" max="6" width="44.88671875" style="20" customWidth="1"/>
    <col min="7" max="7" width="12.109375" style="54" customWidth="1"/>
    <col min="8" max="8" width="12.5546875" style="54" customWidth="1"/>
    <col min="9" max="9" width="10.44140625" style="54" customWidth="1"/>
    <col min="10" max="16384" width="9.109375" style="54"/>
  </cols>
  <sheetData>
    <row r="2" spans="1:9" ht="15.6" x14ac:dyDescent="0.3">
      <c r="C2" s="1" t="s">
        <v>76</v>
      </c>
    </row>
    <row r="3" spans="1:9" ht="15.6" x14ac:dyDescent="0.3">
      <c r="C3" s="1" t="s">
        <v>105</v>
      </c>
    </row>
    <row r="4" spans="1:9" ht="15" thickBot="1" x14ac:dyDescent="0.35"/>
    <row r="5" spans="1:9" ht="15.6" x14ac:dyDescent="0.3">
      <c r="A5" s="23" t="s">
        <v>0</v>
      </c>
      <c r="B5" s="24" t="s">
        <v>16</v>
      </c>
      <c r="C5" s="24" t="s">
        <v>17</v>
      </c>
      <c r="D5" s="25"/>
      <c r="F5" s="23" t="s">
        <v>18</v>
      </c>
      <c r="G5" s="33" t="s">
        <v>31</v>
      </c>
      <c r="H5" s="11" t="s">
        <v>32</v>
      </c>
      <c r="I5" s="25"/>
    </row>
    <row r="6" spans="1:9" ht="16.2" thickBot="1" x14ac:dyDescent="0.35">
      <c r="A6" s="26"/>
      <c r="B6" s="27" t="s">
        <v>65</v>
      </c>
      <c r="C6" s="27" t="s">
        <v>65</v>
      </c>
      <c r="D6" s="28" t="s">
        <v>14</v>
      </c>
      <c r="F6" s="26"/>
      <c r="G6" s="27" t="s">
        <v>65</v>
      </c>
      <c r="H6" s="3" t="s">
        <v>66</v>
      </c>
      <c r="I6" s="28" t="s">
        <v>14</v>
      </c>
    </row>
    <row r="7" spans="1:9" ht="15.6" x14ac:dyDescent="0.3">
      <c r="A7" s="29" t="s">
        <v>1</v>
      </c>
      <c r="B7" s="17">
        <v>1365</v>
      </c>
      <c r="C7" s="4">
        <v>911.35</v>
      </c>
      <c r="D7" s="4"/>
      <c r="F7" s="4" t="s">
        <v>19</v>
      </c>
      <c r="G7" s="4">
        <v>7476</v>
      </c>
      <c r="H7" s="4">
        <v>10166</v>
      </c>
      <c r="I7" s="31"/>
    </row>
    <row r="8" spans="1:9" ht="15.6" x14ac:dyDescent="0.3">
      <c r="A8" s="29" t="s">
        <v>2</v>
      </c>
      <c r="B8" s="18">
        <v>150</v>
      </c>
      <c r="C8" s="5">
        <v>89.99</v>
      </c>
      <c r="D8" s="5"/>
      <c r="F8" s="6" t="s">
        <v>20</v>
      </c>
      <c r="G8" s="5"/>
      <c r="H8" s="5"/>
      <c r="I8" s="31"/>
    </row>
    <row r="9" spans="1:9" ht="15.6" x14ac:dyDescent="0.3">
      <c r="A9" s="29" t="s">
        <v>3</v>
      </c>
      <c r="B9" s="18">
        <v>1490</v>
      </c>
      <c r="C9" s="5">
        <v>670.04</v>
      </c>
      <c r="D9" s="5">
        <v>71.790000000000006</v>
      </c>
      <c r="F9" s="5" t="s">
        <v>21</v>
      </c>
      <c r="G9" s="5">
        <v>733</v>
      </c>
      <c r="H9" s="5"/>
      <c r="I9" s="31"/>
    </row>
    <row r="10" spans="1:9" ht="15.6" x14ac:dyDescent="0.3">
      <c r="A10" s="29" t="s">
        <v>4</v>
      </c>
      <c r="B10" s="18">
        <v>280.94</v>
      </c>
      <c r="C10" s="5">
        <v>279.61</v>
      </c>
      <c r="D10" s="5"/>
      <c r="F10" s="5" t="s">
        <v>22</v>
      </c>
      <c r="G10" s="5">
        <v>1240</v>
      </c>
      <c r="H10" s="5"/>
      <c r="I10" s="31"/>
    </row>
    <row r="11" spans="1:9" ht="16.2" thickBot="1" x14ac:dyDescent="0.35">
      <c r="A11" s="29" t="s">
        <v>5</v>
      </c>
      <c r="B11" s="18">
        <v>40</v>
      </c>
      <c r="C11" s="5"/>
      <c r="D11" s="5"/>
      <c r="F11" s="5" t="s">
        <v>23</v>
      </c>
      <c r="G11" s="9">
        <v>1344</v>
      </c>
      <c r="H11" s="9"/>
      <c r="I11" s="31"/>
    </row>
    <row r="12" spans="1:9" ht="15.6" x14ac:dyDescent="0.3">
      <c r="A12" s="29" t="s">
        <v>85</v>
      </c>
      <c r="B12" s="18">
        <v>1248</v>
      </c>
      <c r="C12" s="5"/>
      <c r="D12" s="5"/>
      <c r="F12" s="6" t="s">
        <v>24</v>
      </c>
      <c r="G12" s="54">
        <f>+SUM(G7:G11)</f>
        <v>10793</v>
      </c>
      <c r="I12" s="31"/>
    </row>
    <row r="13" spans="1:9" ht="15.6" x14ac:dyDescent="0.3">
      <c r="A13" s="29" t="s">
        <v>7</v>
      </c>
      <c r="B13" s="18">
        <v>483.64</v>
      </c>
      <c r="C13" s="5">
        <v>597.96</v>
      </c>
      <c r="D13" s="5"/>
      <c r="F13" s="5"/>
      <c r="I13" s="31"/>
    </row>
    <row r="14" spans="1:9" ht="15.6" x14ac:dyDescent="0.3">
      <c r="A14" s="29" t="s">
        <v>8</v>
      </c>
      <c r="B14" s="18">
        <v>1344</v>
      </c>
      <c r="C14" s="5"/>
      <c r="D14" s="5"/>
      <c r="F14" s="6" t="s">
        <v>25</v>
      </c>
      <c r="G14" s="5"/>
      <c r="I14" s="31"/>
    </row>
    <row r="15" spans="1:9" ht="15.6" x14ac:dyDescent="0.3">
      <c r="A15" s="29" t="s">
        <v>9</v>
      </c>
      <c r="B15" s="18">
        <v>650</v>
      </c>
      <c r="C15" s="5"/>
      <c r="D15" s="5"/>
      <c r="F15" s="5" t="s">
        <v>26</v>
      </c>
      <c r="G15" s="5">
        <v>225</v>
      </c>
      <c r="H15" s="5"/>
      <c r="I15" s="31"/>
    </row>
    <row r="16" spans="1:9" ht="15.6" x14ac:dyDescent="0.3">
      <c r="A16" s="29" t="s">
        <v>10</v>
      </c>
      <c r="B16" s="18">
        <v>85</v>
      </c>
      <c r="C16" s="5"/>
      <c r="D16" s="5"/>
      <c r="F16" s="5" t="s">
        <v>27</v>
      </c>
      <c r="G16" s="5">
        <v>600</v>
      </c>
      <c r="H16" s="5"/>
      <c r="I16" s="31"/>
    </row>
    <row r="17" spans="1:9" ht="17.25" customHeight="1" x14ac:dyDescent="0.3">
      <c r="A17" s="29" t="s">
        <v>33</v>
      </c>
      <c r="B17" s="18">
        <v>190</v>
      </c>
      <c r="C17" s="5">
        <v>160</v>
      </c>
      <c r="D17" s="5"/>
      <c r="F17" s="5" t="s">
        <v>28</v>
      </c>
      <c r="G17" s="5">
        <v>200</v>
      </c>
      <c r="H17" s="5"/>
      <c r="I17" s="31"/>
    </row>
    <row r="18" spans="1:9" ht="15.6" x14ac:dyDescent="0.3">
      <c r="A18" s="29" t="s">
        <v>62</v>
      </c>
      <c r="B18" s="18">
        <v>960</v>
      </c>
      <c r="C18" s="5">
        <v>1920</v>
      </c>
      <c r="D18" s="5">
        <v>320</v>
      </c>
      <c r="F18" s="5" t="s">
        <v>29</v>
      </c>
      <c r="G18" s="5">
        <v>150</v>
      </c>
      <c r="H18" s="5"/>
      <c r="I18" s="31"/>
    </row>
    <row r="19" spans="1:9" ht="19.5" customHeight="1" x14ac:dyDescent="0.3">
      <c r="A19" s="29" t="s">
        <v>60</v>
      </c>
      <c r="B19" s="47">
        <v>75</v>
      </c>
      <c r="C19" s="48"/>
      <c r="D19" s="46"/>
      <c r="F19" s="5" t="s">
        <v>30</v>
      </c>
      <c r="G19" s="5">
        <v>-150</v>
      </c>
      <c r="H19" s="5"/>
      <c r="I19" s="31"/>
    </row>
    <row r="20" spans="1:9" ht="15" customHeight="1" x14ac:dyDescent="0.3">
      <c r="A20" s="29" t="s">
        <v>63</v>
      </c>
      <c r="B20" s="47">
        <v>250</v>
      </c>
      <c r="C20" s="48"/>
      <c r="D20" s="18"/>
      <c r="F20" s="40"/>
      <c r="G20" s="5"/>
      <c r="H20" s="5"/>
      <c r="I20" s="31"/>
    </row>
    <row r="21" spans="1:9" ht="15" customHeight="1" x14ac:dyDescent="0.3">
      <c r="A21" s="29" t="s">
        <v>86</v>
      </c>
      <c r="B21" s="47">
        <v>180</v>
      </c>
      <c r="C21" s="48">
        <v>180</v>
      </c>
      <c r="D21" s="18"/>
      <c r="F21" s="40"/>
      <c r="G21" s="5"/>
      <c r="H21" s="5"/>
      <c r="I21" s="31"/>
    </row>
    <row r="22" spans="1:9" ht="15" customHeight="1" x14ac:dyDescent="0.3">
      <c r="A22" s="29" t="s">
        <v>91</v>
      </c>
      <c r="B22" s="47">
        <v>800</v>
      </c>
      <c r="C22" s="48">
        <v>780</v>
      </c>
      <c r="D22" s="18">
        <v>130</v>
      </c>
      <c r="F22" s="40"/>
      <c r="G22" s="5"/>
      <c r="H22" s="53"/>
      <c r="I22" s="31"/>
    </row>
    <row r="23" spans="1:9" ht="18" customHeight="1" thickBot="1" x14ac:dyDescent="0.35">
      <c r="A23" s="30" t="s">
        <v>11</v>
      </c>
      <c r="B23" s="38"/>
      <c r="C23" s="39"/>
      <c r="D23" s="31"/>
      <c r="F23" s="8" t="s">
        <v>34</v>
      </c>
      <c r="G23" s="9"/>
      <c r="I23" s="31"/>
    </row>
    <row r="24" spans="1:9" ht="16.2" thickBot="1" x14ac:dyDescent="0.35">
      <c r="A24" s="29" t="s">
        <v>12</v>
      </c>
      <c r="B24" s="18">
        <v>750</v>
      </c>
      <c r="C24" s="5"/>
      <c r="D24" s="5"/>
      <c r="F24" s="9"/>
      <c r="G24" s="34">
        <f>+SUM(G12:G23)</f>
        <v>11818</v>
      </c>
      <c r="H24" s="35">
        <f>SUM(H7:H23)</f>
        <v>10166</v>
      </c>
      <c r="I24" s="36">
        <f>SUM(I7:I23)</f>
        <v>0</v>
      </c>
    </row>
    <row r="25" spans="1:9" ht="15.6" x14ac:dyDescent="0.3">
      <c r="A25" s="29" t="s">
        <v>104</v>
      </c>
      <c r="B25" s="18">
        <v>500</v>
      </c>
      <c r="C25" s="5">
        <v>499.2</v>
      </c>
      <c r="D25" s="5">
        <v>83.2</v>
      </c>
      <c r="F25" s="53"/>
      <c r="G25" s="55"/>
      <c r="H25" s="42"/>
      <c r="I25" s="42"/>
    </row>
    <row r="26" spans="1:9" ht="15.6" x14ac:dyDescent="0.3">
      <c r="A26" s="29" t="s">
        <v>13</v>
      </c>
      <c r="B26" s="18">
        <v>163.80000000000001</v>
      </c>
      <c r="C26" s="5">
        <v>210</v>
      </c>
      <c r="D26" s="5">
        <v>35</v>
      </c>
    </row>
    <row r="27" spans="1:9" ht="15.6" x14ac:dyDescent="0.3">
      <c r="A27" s="29" t="s">
        <v>61</v>
      </c>
      <c r="B27" s="18">
        <v>151.19999999999999</v>
      </c>
      <c r="C27" s="5">
        <v>151.19999999999999</v>
      </c>
      <c r="D27" s="5">
        <v>25.2</v>
      </c>
    </row>
    <row r="28" spans="1:9" ht="16.2" thickBot="1" x14ac:dyDescent="0.35">
      <c r="A28" s="32" t="s">
        <v>14</v>
      </c>
      <c r="B28" s="18">
        <v>2000</v>
      </c>
      <c r="C28" s="5"/>
      <c r="D28" s="5"/>
    </row>
    <row r="29" spans="1:9" ht="15.6" x14ac:dyDescent="0.3">
      <c r="A29" s="19" t="s">
        <v>15</v>
      </c>
      <c r="B29" s="37">
        <f>+SUM(B7:B28)</f>
        <v>13156.580000000002</v>
      </c>
      <c r="C29" s="37">
        <f>+SUM(C7:C28)</f>
        <v>6449.35</v>
      </c>
      <c r="D29" s="37">
        <f>+SUM(D7:D28)</f>
        <v>665.19</v>
      </c>
    </row>
    <row r="30" spans="1:9" ht="15.6" x14ac:dyDescent="0.3">
      <c r="A30" s="19"/>
      <c r="B30" s="42"/>
      <c r="C30" s="42"/>
      <c r="D30" s="42"/>
    </row>
    <row r="31" spans="1:9" ht="15.6" x14ac:dyDescent="0.3">
      <c r="A31" s="19"/>
      <c r="B31" s="42"/>
      <c r="C31" s="42"/>
      <c r="D31" s="42"/>
      <c r="H31" s="16"/>
    </row>
    <row r="32" spans="1:9" ht="15.6" x14ac:dyDescent="0.3">
      <c r="A32" s="19"/>
      <c r="B32" s="42"/>
      <c r="C32" s="42"/>
      <c r="D32" s="42"/>
    </row>
    <row r="33" spans="1:10" x14ac:dyDescent="0.3">
      <c r="F33" s="21" t="s">
        <v>106</v>
      </c>
    </row>
    <row r="34" spans="1:10" ht="16.2" thickBot="1" x14ac:dyDescent="0.35">
      <c r="A34" s="58" t="s">
        <v>107</v>
      </c>
      <c r="B34" s="59"/>
      <c r="F34" s="10" t="s">
        <v>40</v>
      </c>
    </row>
    <row r="35" spans="1:10" ht="15.6" x14ac:dyDescent="0.3">
      <c r="A35" s="19"/>
      <c r="F35" s="7"/>
      <c r="G35" s="15"/>
      <c r="H35" s="15"/>
      <c r="I35" s="15"/>
      <c r="J35" s="15"/>
    </row>
    <row r="36" spans="1:10" ht="15.6" x14ac:dyDescent="0.3">
      <c r="A36" s="19" t="s">
        <v>35</v>
      </c>
      <c r="F36" s="22" t="s">
        <v>41</v>
      </c>
      <c r="G36" s="14" t="s">
        <v>45</v>
      </c>
      <c r="H36" s="14" t="s">
        <v>47</v>
      </c>
      <c r="I36" s="14" t="s">
        <v>48</v>
      </c>
      <c r="J36" s="14" t="s">
        <v>49</v>
      </c>
    </row>
    <row r="37" spans="1:10" ht="15.6" x14ac:dyDescent="0.3">
      <c r="A37" s="19" t="s">
        <v>68</v>
      </c>
      <c r="B37" s="12">
        <v>13302.99</v>
      </c>
      <c r="F37" s="8"/>
      <c r="G37" s="14" t="s">
        <v>46</v>
      </c>
      <c r="H37" s="14" t="s">
        <v>46</v>
      </c>
      <c r="I37" s="14" t="s">
        <v>46</v>
      </c>
      <c r="J37" s="14" t="s">
        <v>46</v>
      </c>
    </row>
    <row r="38" spans="1:10" ht="16.2" thickBot="1" x14ac:dyDescent="0.35">
      <c r="A38" s="19" t="s">
        <v>36</v>
      </c>
      <c r="B38" s="35">
        <f>SUM(H7:H23)</f>
        <v>10166</v>
      </c>
      <c r="F38" s="8" t="s">
        <v>42</v>
      </c>
      <c r="G38" s="8"/>
      <c r="H38" s="8"/>
      <c r="I38" s="8"/>
      <c r="J38" s="8"/>
    </row>
    <row r="39" spans="1:10" ht="15.6" x14ac:dyDescent="0.3">
      <c r="A39" s="19" t="s">
        <v>39</v>
      </c>
      <c r="B39" s="12">
        <f>+B37+B38</f>
        <v>23468.989999999998</v>
      </c>
      <c r="F39" s="8" t="s">
        <v>43</v>
      </c>
      <c r="G39" s="8"/>
      <c r="H39" s="8"/>
      <c r="I39" s="8"/>
      <c r="J39" s="8"/>
    </row>
    <row r="40" spans="1:10" ht="15.6" x14ac:dyDescent="0.3">
      <c r="A40" s="19" t="s">
        <v>37</v>
      </c>
      <c r="F40" s="8"/>
      <c r="H40" s="8"/>
      <c r="I40" s="8"/>
      <c r="J40" s="8"/>
    </row>
    <row r="41" spans="1:10" ht="15.6" x14ac:dyDescent="0.3">
      <c r="A41" s="19" t="s">
        <v>38</v>
      </c>
      <c r="B41" s="37">
        <f>+SUM(C7:C28)</f>
        <v>6449.35</v>
      </c>
      <c r="F41" s="8" t="s">
        <v>50</v>
      </c>
      <c r="G41" s="54">
        <v>6777.32</v>
      </c>
      <c r="H41" s="8"/>
      <c r="I41" s="8"/>
      <c r="J41" s="8">
        <v>6777.32</v>
      </c>
    </row>
    <row r="42" spans="1:10" ht="16.2" thickBot="1" x14ac:dyDescent="0.35">
      <c r="A42" s="19" t="s">
        <v>108</v>
      </c>
      <c r="B42" s="13">
        <f>SUM(B39-B41)</f>
        <v>17019.64</v>
      </c>
      <c r="F42" s="2" t="s">
        <v>44</v>
      </c>
      <c r="G42" s="12">
        <v>13302.99</v>
      </c>
      <c r="H42" s="37">
        <f>-C29</f>
        <v>-6449.35</v>
      </c>
      <c r="I42" s="2">
        <f>+SUM(H7:H23)</f>
        <v>10166</v>
      </c>
      <c r="J42" s="2">
        <f>SUM(G42:I42)</f>
        <v>17019.64</v>
      </c>
    </row>
    <row r="43" spans="1:10" ht="16.2" thickBot="1" x14ac:dyDescent="0.35">
      <c r="A43" s="19"/>
      <c r="G43" s="2">
        <f>+SUM(G38:G42)</f>
        <v>20080.309999999998</v>
      </c>
      <c r="H43" s="2">
        <f>+SUM(H38:H42)</f>
        <v>-6449.35</v>
      </c>
      <c r="I43" s="2">
        <f>+SUM(H7:H23)</f>
        <v>10166</v>
      </c>
      <c r="J43" s="41">
        <f>+SUM(J38:J42)</f>
        <v>23796.959999999999</v>
      </c>
    </row>
  </sheetData>
  <mergeCells count="1">
    <mergeCell ref="A34:B34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Financial Year 2021-22</vt:lpstr>
      <vt:lpstr>VAT Reclaim 2021-22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Kirsty</cp:lastModifiedBy>
  <cp:lastPrinted>2022-05-22T18:55:47Z</cp:lastPrinted>
  <dcterms:created xsi:type="dcterms:W3CDTF">2018-07-01T19:02:38Z</dcterms:created>
  <dcterms:modified xsi:type="dcterms:W3CDTF">2022-05-22T19:22:54Z</dcterms:modified>
</cp:coreProperties>
</file>